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Π.Υ.Σ.Δ.Ε\Π.Υ.Σ.Δ.Ε. 2021\Πράξη 11η_23-08-2021 (3 ημ.)\Εξερχόμενα\3η - Θέμα 1ο Τοποθ. Εκπ. σε Λειτ. Κενά\"/>
    </mc:Choice>
  </mc:AlternateContent>
  <bookViews>
    <workbookView xWindow="0" yWindow="0" windowWidth="23250" windowHeight="10830" activeTab="5"/>
  </bookViews>
  <sheets>
    <sheet name="ΠΕ01" sheetId="8" r:id="rId1"/>
    <sheet name="ΠΕ05" sheetId="3" r:id="rId2"/>
    <sheet name="ΠΕ06" sheetId="4" r:id="rId3"/>
    <sheet name="ΠΕ07" sheetId="5" r:id="rId4"/>
    <sheet name="ΠΕ08, ΠΕ89.01" sheetId="1" r:id="rId5"/>
    <sheet name="ΠΕ11" sheetId="9" r:id="rId6"/>
    <sheet name="ΠΕ78, ΠΕ80" sheetId="6" r:id="rId7"/>
    <sheet name="ΠΕ79.01" sheetId="2" r:id="rId8"/>
    <sheet name="Τεχν. Ειδ." sheetId="10" r:id="rId9"/>
  </sheets>
  <definedNames>
    <definedName name="_xlnm._FilterDatabase" localSheetId="0" hidden="1">ΠΕ01!$A$2:$P$16</definedName>
    <definedName name="_xlnm._FilterDatabase" localSheetId="1" hidden="1">ΠΕ05!$A$2:$P$13</definedName>
    <definedName name="_xlnm._FilterDatabase" localSheetId="2" hidden="1">ΠΕ06!$A$2:$P$15</definedName>
    <definedName name="_xlnm._FilterDatabase" localSheetId="3" hidden="1">ΠΕ07!$A$2:$P$16</definedName>
    <definedName name="_xlnm._FilterDatabase" localSheetId="4" hidden="1">'ΠΕ08, ΠΕ89.01'!$A$2:$R$12</definedName>
    <definedName name="_xlnm._FilterDatabase" localSheetId="5" hidden="1">ΠΕ11!$A$2:$P$31</definedName>
    <definedName name="_xlnm._FilterDatabase" localSheetId="6" hidden="1">'ΠΕ78, ΠΕ80'!$A$2:$R$39</definedName>
    <definedName name="_xlnm._FilterDatabase" localSheetId="7" hidden="1">ΠΕ79.01!$A$2:$P$9</definedName>
    <definedName name="_xlnm._FilterDatabase" localSheetId="8" hidden="1">'Τεχν. Ειδ.'!$A$2:$R$40</definedName>
    <definedName name="_xlnm.Print_Area" localSheetId="4">'ΠΕ08, ΠΕ89.01'!$A$1:$R$12</definedName>
    <definedName name="_xlnm.Print_Titles" localSheetId="3">ΠΕ07!$1:$2</definedName>
    <definedName name="_xlnm.Print_Titles" localSheetId="5">ΠΕ11!$1:$2</definedName>
    <definedName name="_xlnm.Print_Titles" localSheetId="6">'ΠΕ78, ΠΕ80'!$1:$2</definedName>
    <definedName name="_xlnm.Print_Titles" localSheetId="8">'Τεχν. Ειδ.'!$1:$2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6" l="1"/>
  <c r="P5" i="10" l="1"/>
  <c r="P40" i="6" l="1"/>
  <c r="P8" i="10" l="1"/>
  <c r="N13" i="9" l="1"/>
  <c r="P10" i="6" l="1"/>
  <c r="P40" i="10" l="1"/>
  <c r="P39" i="10"/>
  <c r="P38" i="10"/>
  <c r="P37" i="10"/>
  <c r="P36" i="10"/>
  <c r="L35" i="10"/>
  <c r="P35" i="10" s="1"/>
  <c r="L34" i="10"/>
  <c r="P34" i="10" s="1"/>
  <c r="L33" i="10"/>
  <c r="P33" i="10" s="1"/>
  <c r="L32" i="10"/>
  <c r="P32" i="10" s="1"/>
  <c r="L31" i="10"/>
  <c r="P31" i="10" s="1"/>
  <c r="L30" i="10"/>
  <c r="P30" i="10" s="1"/>
  <c r="L29" i="10"/>
  <c r="P29" i="10" s="1"/>
  <c r="L28" i="10"/>
  <c r="P28" i="10" s="1"/>
  <c r="L27" i="10"/>
  <c r="P27" i="10" s="1"/>
  <c r="P26" i="10"/>
  <c r="P25" i="10"/>
  <c r="P24" i="10"/>
  <c r="P23" i="10"/>
  <c r="P22" i="10"/>
  <c r="L21" i="10"/>
  <c r="P21" i="10" s="1"/>
  <c r="P20" i="10"/>
  <c r="P19" i="10"/>
  <c r="P18" i="10"/>
  <c r="P17" i="10"/>
  <c r="P16" i="10"/>
  <c r="P15" i="10"/>
  <c r="P14" i="10"/>
  <c r="P13" i="10"/>
  <c r="P12" i="10"/>
  <c r="P11" i="10"/>
  <c r="P10" i="10"/>
  <c r="P9" i="10"/>
  <c r="L7" i="10"/>
  <c r="P7" i="10" s="1"/>
  <c r="P6" i="10"/>
  <c r="P4" i="10"/>
  <c r="P3" i="10"/>
  <c r="N31" i="9"/>
  <c r="N30" i="9"/>
  <c r="N29" i="9"/>
  <c r="N28" i="9"/>
  <c r="N27" i="9"/>
  <c r="N26" i="9"/>
  <c r="N25" i="9"/>
  <c r="N24" i="9"/>
  <c r="N23" i="9"/>
  <c r="J22" i="9"/>
  <c r="N22" i="9" s="1"/>
  <c r="N21" i="9"/>
  <c r="J20" i="9"/>
  <c r="N20" i="9" s="1"/>
  <c r="J19" i="9"/>
  <c r="N19" i="9" s="1"/>
  <c r="N18" i="9"/>
  <c r="N17" i="9"/>
  <c r="N16" i="9"/>
  <c r="J15" i="9"/>
  <c r="N15" i="9" s="1"/>
  <c r="N14" i="9"/>
  <c r="N12" i="9"/>
  <c r="N11" i="9"/>
  <c r="N10" i="9"/>
  <c r="N9" i="9"/>
  <c r="N8" i="9"/>
  <c r="J7" i="9"/>
  <c r="N7" i="9" s="1"/>
  <c r="N6" i="9"/>
  <c r="J5" i="9"/>
  <c r="N5" i="9" s="1"/>
  <c r="J4" i="9"/>
  <c r="N4" i="9" s="1"/>
  <c r="N3" i="9"/>
  <c r="N16" i="8"/>
  <c r="N15" i="8"/>
  <c r="N14" i="8"/>
  <c r="J13" i="8"/>
  <c r="N13" i="8" s="1"/>
  <c r="N12" i="8"/>
  <c r="J11" i="8"/>
  <c r="N11" i="8" s="1"/>
  <c r="J10" i="8"/>
  <c r="N10" i="8" s="1"/>
  <c r="N9" i="8"/>
  <c r="N8" i="8"/>
  <c r="N7" i="8"/>
  <c r="N6" i="8"/>
  <c r="N5" i="8"/>
  <c r="N4" i="8"/>
  <c r="N3" i="8"/>
  <c r="N3" i="5"/>
  <c r="N7" i="5"/>
  <c r="N13" i="5"/>
  <c r="N12" i="5"/>
  <c r="J4" i="5"/>
  <c r="N4" i="5" s="1"/>
  <c r="N14" i="5"/>
  <c r="N6" i="5"/>
  <c r="N11" i="5"/>
  <c r="N10" i="5"/>
  <c r="N16" i="5"/>
  <c r="N9" i="5"/>
  <c r="N8" i="5"/>
  <c r="N15" i="5"/>
  <c r="J5" i="5"/>
  <c r="N5" i="5" s="1"/>
  <c r="N8" i="4"/>
  <c r="N12" i="4"/>
  <c r="N10" i="4"/>
  <c r="N5" i="4"/>
  <c r="N14" i="4"/>
  <c r="N7" i="4"/>
  <c r="J11" i="4"/>
  <c r="N11" i="4" s="1"/>
  <c r="N15" i="4"/>
  <c r="N3" i="4"/>
  <c r="N13" i="4"/>
  <c r="N9" i="4"/>
  <c r="N6" i="4"/>
  <c r="N4" i="4"/>
  <c r="N10" i="3"/>
  <c r="N4" i="3"/>
  <c r="N7" i="3"/>
  <c r="N9" i="3"/>
  <c r="N6" i="3"/>
  <c r="N11" i="3"/>
  <c r="N12" i="3"/>
  <c r="N8" i="3"/>
  <c r="N3" i="3"/>
  <c r="N13" i="3"/>
  <c r="N5" i="3"/>
  <c r="P36" i="6" l="1"/>
  <c r="P26" i="6"/>
  <c r="P37" i="6"/>
  <c r="P6" i="6"/>
  <c r="P5" i="6"/>
  <c r="P18" i="6"/>
  <c r="P31" i="6"/>
  <c r="P19" i="6"/>
  <c r="P11" i="6"/>
  <c r="P15" i="6"/>
  <c r="P16" i="6"/>
  <c r="P29" i="6"/>
  <c r="P39" i="6"/>
  <c r="P32" i="6"/>
  <c r="P33" i="6"/>
  <c r="P27" i="6"/>
  <c r="P21" i="6"/>
  <c r="P9" i="6"/>
  <c r="P35" i="6"/>
  <c r="P20" i="6"/>
  <c r="P13" i="6"/>
  <c r="P30" i="6"/>
  <c r="P4" i="6"/>
  <c r="P8" i="6"/>
  <c r="P12" i="6"/>
  <c r="P28" i="6"/>
  <c r="P23" i="6"/>
  <c r="P7" i="6"/>
  <c r="P17" i="6"/>
  <c r="P34" i="6"/>
  <c r="L22" i="6"/>
  <c r="P22" i="6" s="1"/>
  <c r="P24" i="6"/>
  <c r="P25" i="6"/>
  <c r="P14" i="6"/>
  <c r="P3" i="6"/>
  <c r="J7" i="2" l="1"/>
  <c r="N7" i="2" s="1"/>
  <c r="N9" i="2"/>
  <c r="J8" i="2"/>
  <c r="N8" i="2" s="1"/>
  <c r="N3" i="2"/>
  <c r="N4" i="2"/>
  <c r="N5" i="2"/>
  <c r="N6" i="2"/>
  <c r="P12" i="1" l="1"/>
  <c r="L9" i="1"/>
  <c r="P9" i="1" s="1"/>
  <c r="P11" i="1"/>
  <c r="L7" i="1"/>
  <c r="P7" i="1" s="1"/>
  <c r="L8" i="1"/>
  <c r="P8" i="1" s="1"/>
  <c r="P10" i="1"/>
  <c r="P4" i="1"/>
  <c r="P5" i="1"/>
  <c r="P3" i="1"/>
  <c r="P6" i="1"/>
</calcChain>
</file>

<file path=xl/sharedStrings.xml><?xml version="1.0" encoding="utf-8"?>
<sst xmlns="http://schemas.openxmlformats.org/spreadsheetml/2006/main" count="1888" uniqueCount="752">
  <si>
    <t>A/A</t>
  </si>
  <si>
    <t>ΑΜ</t>
  </si>
  <si>
    <t>Επώνυμο</t>
  </si>
  <si>
    <t>Όνομα</t>
  </si>
  <si>
    <t>Κωδ. Ειδ.</t>
  </si>
  <si>
    <t>Ειδικότητα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</si>
  <si>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</si>
  <si>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</si>
  <si>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</si>
  <si>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</si>
  <si>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</si>
  <si>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</si>
  <si>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</si>
  <si>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</si>
  <si>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Ειδική Κατηγορία</t>
  </si>
  <si>
    <t>Σύνολο Μορίων</t>
  </si>
  <si>
    <t>Επιλογές</t>
  </si>
  <si>
    <t>ΠΕ08</t>
  </si>
  <si>
    <t>Καλλιτεχνικών</t>
  </si>
  <si>
    <t>Α. Οργαν.</t>
  </si>
  <si>
    <t>Συμπλ.</t>
  </si>
  <si>
    <t>Κοζάνη</t>
  </si>
  <si>
    <t>Όχι</t>
  </si>
  <si>
    <t>ΔΗΜΗΤΡΙΑΔΗ</t>
  </si>
  <si>
    <t>ΑΝΑΣΤΑΣΙΑ-ΜΑΡΙΑ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</si>
  <si>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</si>
  <si>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ΛΕΠΙΔΑΣ</t>
  </si>
  <si>
    <t>ΓΕΩΡΓΙΟΣ</t>
  </si>
  <si>
    <t>ΓΥΜΝΑΣΙΟ ΣΕΡΒΙΩΝ</t>
  </si>
  <si>
    <t>Σερβίων</t>
  </si>
  <si>
    <t>Γυμν.Βελβ., Γυμν.Τρανοβ.</t>
  </si>
  <si>
    <t>ΜΑΤΣΑΡΙΔΟΥ</t>
  </si>
  <si>
    <t>ΑΝΑΣΤΑΣΙΑ</t>
  </si>
  <si>
    <t>ΜΟΥΣΙΚΟ ΣΧΟΛΕΙΟ ΣΙΑΤΙΣΤΑΣ</t>
  </si>
  <si>
    <t>Γυμν.Σιατ., Γυμν.Ερατ.</t>
  </si>
  <si>
    <t>ΠΑΠΑΚΥΡΙΛΛΟΥ</t>
  </si>
  <si>
    <t>ΦΩΤΙΟΣ</t>
  </si>
  <si>
    <t>ΠΕ89.01 (Πρώην ΠΕ18.01)</t>
  </si>
  <si>
    <t>Καλλιτεχνικών Σπουδών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</si>
  <si>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ΠΤΟΛΕΜΑΪΔΑΣ</t>
    </r>
  </si>
  <si>
    <t>ΜΑΡΙΑ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</si>
  <si>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</si>
  <si>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ΣΑΜΑΡΑΣ</t>
  </si>
  <si>
    <t>ΧΡΗΣΤΟΣ</t>
  </si>
  <si>
    <t>Νεοδιόριστος</t>
  </si>
  <si>
    <t>Β. Προσ.</t>
  </si>
  <si>
    <t>Τοποθ.</t>
  </si>
  <si>
    <t>1ο - 2ο - 4ο -6ο-8ο Γυμν. Κοζ., Γυμν. Βελβ.,Γυμν.Λιβαδ., Γυμν.Τραν.,Γυμν.Λευκ., Γυμν.Ξηρολ.,Γυμν.Αιαν., Γυμν.Κροκ., Γυμν.Καπνοχ.,  1ο-2ο-3ο-4ο-5ο Γυμν. Πτολ., Μουσ.Πτολ., Γυμν.Περδ., Γυμν.Ανατ., Γυμν.Εμπορ., Γυμν.Γαλατ., Γυμν.Ερατ., Γυμν.Νεαπ., Γυμν.Σιατ., Γυμν.Τσοτ., Γυμν.Πεντ.</t>
  </si>
  <si>
    <t>ΝΤΕΜΚΑΣ</t>
  </si>
  <si>
    <t>ΜΑΡΚΟΣ</t>
  </si>
  <si>
    <t>Γυμν.Νεαπ., Γυμν.Τσοτ., Γυμν.Ερατ., Γυμν.Γαλατ., Γυμν.Σιατ., Γυμν.Πενταλ., Γυμν. Ξηρολ., 4ο - 2ο - 6ο-1ο-8ο Γυμν. Κοζ., 2ο -4ο- 5ο Γυμν. Πτολ.</t>
  </si>
  <si>
    <t>ΠΑΠΑΔΟΠΟΥΛΟΣ</t>
  </si>
  <si>
    <t>ΠΑΝΑΓΙΩΤΗΣ</t>
  </si>
  <si>
    <t>5ο - 2ο Γυμν. Πτολ., 2ο - 4ο - 1ο Γυμν. Κοζ.</t>
  </si>
  <si>
    <t>ΑΒΟΥΡΔΙΑΔΗΣ</t>
  </si>
  <si>
    <t>ΙΩΑΝΝΗΣ</t>
  </si>
  <si>
    <t>5ο - 3ο -2ο-4ο-1ο Γυμν. Πτολ., Μουσ.Πτολ., Γυμν.Ανατ., Γυμν.Περδ.,  4ο - 2ο - 6ο-1ο-8ο Γυμν. Κοζ</t>
  </si>
  <si>
    <t>ΚΟΪΜΤΣΙΔΗ</t>
  </si>
  <si>
    <t>ΕΛΕΝΗ</t>
  </si>
  <si>
    <t>2ο-4ο- 8ο-6ο-1ο Γυμ. Κοζ., Γυμν.Λευκ., Γυμν.Κροκ., Γυμν.Καπν., Γυμν.Ξηρολ., Γυμν.Αιαν., Μουσ.Πτολ., 1ο-3ο-4ο-5ο  Γυμ. Πτολ., Γυμν.Βελβ.</t>
  </si>
  <si>
    <t>ΤΣΟΥΚΑΛΑ</t>
  </si>
  <si>
    <t>1ο ΕΠΑ.Λ ΚΟΡΙΝΘΟΥ</t>
  </si>
  <si>
    <t>Γ. Από Απόσπαση</t>
  </si>
  <si>
    <t>2ο-4ο-1ο-6ο-8ο Γυμν.Κοζ., Γυμν.Κροκ., Γυμν.Καπνοχ., Γυμν.Λευκ., Γυμν.Ξηρολ., Γυμν.Ανατ., 2ο-1ο Γυμν.Πτολ., Μουσ.Πτολ., 4ο-3ο-5ο Γυμν.Πτολ.</t>
  </si>
  <si>
    <t xml:space="preserve">     </t>
  </si>
  <si>
    <t>Τοποθετήσεις, Διαθέσεις ΠΕ08 - Καλλιτεχνικών, ΠΕ89.01 - Καλλιτεχνικών Σπουδών (18.01 - Γραφικών Τεχνών), ΠΕ91.02 (18.41) - Δραματικής Τέχνης (3η ημέρα - 25/08/2021)</t>
  </si>
  <si>
    <t>ΓΙΑΝΝΙΚΑ</t>
  </si>
  <si>
    <t>ΓΕΩΡΓΙΑ</t>
  </si>
  <si>
    <r>
      <t>4</t>
    </r>
    <r>
      <rPr>
        <vertAlign val="superscript"/>
        <sz val="8"/>
        <color rgb="FF000000"/>
        <rFont val="Calibri"/>
        <family val="2"/>
        <charset val="161"/>
      </rPr>
      <t>ο</t>
    </r>
    <r>
      <rPr>
        <sz val="8"/>
        <color rgb="FF000000"/>
        <rFont val="Calibri"/>
        <family val="2"/>
        <charset val="161"/>
      </rPr>
      <t xml:space="preserve"> ΓΥΜΝΑΣΙΟ ΚΟΖΑΝΗΣ</t>
    </r>
  </si>
  <si>
    <t>8ο-6ο Γυμν.Κοζ.</t>
  </si>
  <si>
    <t>ΚΑΛΕΑΣ</t>
  </si>
  <si>
    <t>ΛΑΖΑΡΟΣ</t>
  </si>
  <si>
    <r>
      <t>5</t>
    </r>
    <r>
      <rPr>
        <vertAlign val="superscript"/>
        <sz val="8"/>
        <color rgb="FF000000"/>
        <rFont val="Calibri"/>
        <family val="2"/>
        <charset val="161"/>
      </rPr>
      <t>ο</t>
    </r>
    <r>
      <rPr>
        <sz val="8"/>
        <color rgb="FF000000"/>
        <rFont val="Calibri"/>
        <family val="2"/>
        <charset val="161"/>
      </rPr>
      <t xml:space="preserve"> ΓΥΜΝΑΣΙΟ ΚΟΖΑΝΗΣ</t>
    </r>
  </si>
  <si>
    <t>Βελβεντό</t>
  </si>
  <si>
    <t>2ο-6ο Γυμν.Κοζ.</t>
  </si>
  <si>
    <t>ΚΟΥΦΟΓΙΑΝΝΗΣ</t>
  </si>
  <si>
    <t xml:space="preserve">ΓΥΜΝΑΣΙΟ ΣΙΑΤΙΣΤΑΣ </t>
  </si>
  <si>
    <t>Βόιο</t>
  </si>
  <si>
    <t>Γυμν.Γαλατ., Γυμν.Ερατ., Γυμν.Τσοτ.</t>
  </si>
  <si>
    <t>ΑΙΚΑΤΕΡΙΝΗ</t>
  </si>
  <si>
    <t>ΧΑΤΖΗΜΑΝΩΛΗΣ</t>
  </si>
  <si>
    <t>ΕΜΜΑΝΟΥΗΛ</t>
  </si>
  <si>
    <t>ΓΥΜΝΑΣΙΟ ΒΕΛΒΕΝΤΟΥ</t>
  </si>
  <si>
    <t>Γυμν. Βελβ., Γυμν.Σερβ.</t>
  </si>
  <si>
    <t>ΜΑΝΤΕΣ</t>
  </si>
  <si>
    <t>ΚΩΝΣΤΑΝΤΙΝΟΣ</t>
  </si>
  <si>
    <t>5ο Γυμν. Πτολ., 2ο - 6ο Γυμν. Κοζ.</t>
  </si>
  <si>
    <t>ΖΑΧΟΣ</t>
  </si>
  <si>
    <t>2ο - 6ο Γυμν. Κοζ., 5ο Γυμν. Πτολ.</t>
  </si>
  <si>
    <t>ΚΟΣΜΙΔΗΣ</t>
  </si>
  <si>
    <t>5ο Γυμν. Πτολ., Γυμν. Ανατ., Γυμν.Αναρ.-Εμπορ., Γυμν.Περδ., 4ο-3ο-2ο-1ο Γυμν. Πτολ., Γυμν.Ερατ., Γυμν.Νεαπ., 2ο Γυμν. Κοζ., Γυμν. Λευκ., Γυμν.Ξηρολ., Γυμν. Καπν., 6ο Γυμν. Κοζ.</t>
  </si>
  <si>
    <t>Τοποθ. Διάθ. βάσει της 11ης/23-08-2021 Πράξης του Π.Υ.Σ.Δ.Ε. Κοζάνης (3η ημέρα)</t>
  </si>
  <si>
    <t>Τοποθετήσεις, Διαθέσεις ΠΕ79.01 (ΠΕ16.01) - Μουσικής Επιστήμης (3η ημέρα - 25/08/2021)</t>
  </si>
  <si>
    <t>-</t>
  </si>
  <si>
    <t>Γυμ. Λευκ., Γυμ. Αιαν., Γυμ. Ξηρολ., Γυμ. Κρόκ., 6ο - 1ο Γυμ. Κοζ.</t>
  </si>
  <si>
    <t>8ο - 4ο - 1ο  Γυμνάσιο Κοζάνης</t>
  </si>
  <si>
    <t>Παλιά Ειδ.</t>
  </si>
  <si>
    <t>Νέα Ειδ.</t>
  </si>
  <si>
    <t>Οργανική/ Προσωρινή</t>
  </si>
  <si>
    <t>ΑΛΕΞΕΑ</t>
  </si>
  <si>
    <t>ΓΑΛΗΝΗ</t>
  </si>
  <si>
    <t>ΠΕ09</t>
  </si>
  <si>
    <t>ΠΕ80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</si>
  <si>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</si>
  <si>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Εορδαία</t>
  </si>
  <si>
    <t>Ναι</t>
  </si>
  <si>
    <t>ΜΟΥΣΙΚΟ ΠΤΟΛ.</t>
  </si>
  <si>
    <t>ΣΟΦΙΑ</t>
  </si>
  <si>
    <t>ΠΕ13</t>
  </si>
  <si>
    <t>ΠΕ78</t>
  </si>
  <si>
    <t>ΒΕΛΙΣΣΑΡΗ</t>
  </si>
  <si>
    <t>ΔΗΜΗΤΡΟΥΛΑ</t>
  </si>
  <si>
    <t>ΠΕ10</t>
  </si>
  <si>
    <t>2ο ΓΕΛ ΚΟΖ</t>
  </si>
  <si>
    <t>2ο , 4ο ΓΥΜ ΚΟΖ., ΓΥΜ ΚΡΟΚΟΥ, ΚΑΛΛΙΤ. ΓΥΜ ΚΟΖ., ΓΥΜ ΣΕΡΒΙΩΝ, ΓΥΜ ΞΗΡΟΛΙΜΝΗΣ</t>
  </si>
  <si>
    <t xml:space="preserve">ΒΛΑΧΟΥΛΗ </t>
  </si>
  <si>
    <t>ΦΑΝΗ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</si>
  <si>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</si>
  <si>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ΚΑΛΛΙΤ. ΓΥΜ ΚΟΖ., ΓΥΜ ΞΗΡΟΛΙΜΝΗΣ</t>
  </si>
  <si>
    <t>ΓΕΩΡΓΙΑΔΟΥ</t>
  </si>
  <si>
    <t>ΘΕΟΔΩΡΑ</t>
  </si>
  <si>
    <t>ΠΕ18.02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</si>
  <si>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ΠΤΟΛΕΜΑΪΔΑΣ</t>
    </r>
  </si>
  <si>
    <t>2ο ΕΠΑΛ ΠΤΟΛ., 5ο, 4ο, 1ο, 3ο, ΓΥΜ ΠΤΟΛ., 3ο ΕΣΠΕΡΙΝΟ ΕΠΑΛ ΠΤΟΛ.</t>
  </si>
  <si>
    <t>ΓΚΑΤΖΟΦΛΙΑ</t>
  </si>
  <si>
    <t>ΑΓΑΠΗ</t>
  </si>
  <si>
    <t>4ο ΕΣΠΕΡΙΝΟ ΕΠΑΛ ΚΟΖ</t>
  </si>
  <si>
    <t>ΚΟΖΑΝΗΣ</t>
  </si>
  <si>
    <t>2ο ΕΠΑΛ ΚΟΖ.</t>
  </si>
  <si>
    <t>ΓΚΟΥΝΤΙΟΥ</t>
  </si>
  <si>
    <t>ΠΕ18.03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</si>
  <si>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</si>
  <si>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t>2ο ΕΠΑΛ ΚΟΖΑΝΗΣ</t>
  </si>
  <si>
    <t>ΔΟΤΣΙΟΥ</t>
  </si>
  <si>
    <t>ΒΑΣΙΛΙΚΗ</t>
  </si>
  <si>
    <t>ΖΑΜΠΟΥΝΙΔΟΥ</t>
  </si>
  <si>
    <t>ΔΑΦΝΗ</t>
  </si>
  <si>
    <t>ΓΕΝΙΚΟ ΛΥΚΕΙΟ ΝΕΑΠΟΛΗΣ ΚΟΖΑΝΗΣ</t>
  </si>
  <si>
    <t>1ο ΓΕΛ ΚΟΖ., 4ο ΓΥΜ ΚΟΖ., 2ο ΕΠΑΛ ΚΟΖ., 8ο, 2ο ΓΥΜ ΚΟΖ.</t>
  </si>
  <si>
    <t>ΚΑΖΑΝΤΖΗ</t>
  </si>
  <si>
    <t>ΕΛΠΙΔΑ</t>
  </si>
  <si>
    <t>1ο ΓΕΝΙΚΟ ΛΥΚΕΙΟ ΠΤΟΛΕΜΑΪΔΑΣ</t>
  </si>
  <si>
    <t>ΚΑΚΑΛΕ</t>
  </si>
  <si>
    <t>ΑΝΝΟΥΛΑ</t>
  </si>
  <si>
    <t>ΕΠΑ.Λ. ΣΕΡΒΙΩΝ</t>
  </si>
  <si>
    <t>ΚΑΜΕΝΙΔΟΥ</t>
  </si>
  <si>
    <t>ΠΑΡΘΕΝΑ</t>
  </si>
  <si>
    <t>ΓΕΝΙΚΟ ΛΥΚΕΙΟ ΣΕΡΒΙΩΝ</t>
  </si>
  <si>
    <t>4ο, 2ο, 1ο, ΓΥΜ ΚΟΖ., ΓΥΜ ΣΕΡΒΙΩΝ, 1ο ΓΕΛ ΚΟΖ.</t>
  </si>
  <si>
    <t>ΚΑΡΑΝΑΤΣΙΟΥ</t>
  </si>
  <si>
    <t>ΕΣΠΕΡΙΝΟ ΓΕΝΙΚΟ ΛΥΚΕΙΟ ΚΟΖΑΝΗΣ</t>
  </si>
  <si>
    <t>ΕΣΠΕΡΙΝΟ ΓΥΜ ΚΟΖ., 4ο ΕΣΠ. ΕΠΑΛ ΚΟΖ., 2ο ΕΠΑΛ ΚΟΖ.</t>
  </si>
  <si>
    <t>ΚΕΠΑΠΤΣΙΔΟΥ</t>
  </si>
  <si>
    <t>ΜΑΓΔΑΛΙΝΗ</t>
  </si>
  <si>
    <t>Γυμνάσιο Τσοτυλίου</t>
  </si>
  <si>
    <t>ΚΟΚΚΙΝΟΣ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</si>
  <si>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</si>
  <si>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2ο ΓΥΜ ΚΟΖ., 4ο , 1ο, 3ο, ΓΥΜ ΠΤΟΛ. , ΓΥΜ ΚΡΟΚΟΥ, ΚΑΛΛΙΤ. ΓΥΜ ΚΟΖ., ΜΟΥΣΙΚΟ ΠΤΟΛ.</t>
  </si>
  <si>
    <t>ΚΟΤΑΡΙΔΟΥ</t>
  </si>
  <si>
    <t>ΓΕΝΙΚΟ ΛΥΚΕΙΟ ΣΙΑΤΙΣΤΑΣ</t>
  </si>
  <si>
    <t>1ο, 2ο, 3ο, 4ο,  ΓΕΛ ΚΟΖ. , 2ο ΕΠΑΛ ΚΟΖ., 4ο ΕΣΠΕΡΙΝΟ ΕΠΑΛ ΚΟΖ., 3ο, 2ο ΓΥΜ ΚΟΖ.</t>
  </si>
  <si>
    <t>ΜΑΝΩΛΗ</t>
  </si>
  <si>
    <t>ΦΩΤΕΙΝΗ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</si>
  <si>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</si>
  <si>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4ο, 1ο, 2ο, ΓΥΜ ΚΟΖ., ΚΑΛΛΙΤ. ΓΘΜ ΚΟΖ., ΓΥΜ ΞΗΡΟΛΙΜΝΗΣ, ΓΥΜ ΚΡΟΚΟΥ ΚΟΖ.</t>
  </si>
  <si>
    <t>ΜΟΥΤΟΥΣΙΔΟΥ</t>
  </si>
  <si>
    <t>ΒΑΡΒΑΡΑ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</si>
  <si>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</si>
  <si>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4ο, 1ο, ΓΥΜ ΚΟΖ, 2ο ΕΠΑΛ ΚΟΖ</t>
  </si>
  <si>
    <t>ΑΝΝΑ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</si>
  <si>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</si>
  <si>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ΜΠΟΥΣΙΟΥ</t>
  </si>
  <si>
    <t>ΒΙΟΛΛΕΤΑ</t>
  </si>
  <si>
    <t>1ο ΓΕΛ ΚΟΖ.</t>
  </si>
  <si>
    <t>ΓΥΜ ΒΕΛΒΕΝΤΟΥ, ΓΥΜ ΞΗΡΟΛΙΜΝΗΣ, ΓΥΜ ΚΡΟΚΟΥ, ΕΣΠΕΡΙΝΟ ΓΥΜ ΚΟΖ</t>
  </si>
  <si>
    <t>ΟΥΖΟΥΝΙΔΟΥ</t>
  </si>
  <si>
    <t>ΑΛΕΞΑΝΔΡΑ-ΙΩΑΝΝΑ</t>
  </si>
  <si>
    <t>ΠΕ15</t>
  </si>
  <si>
    <t>1ο , 2ο, 4ο, 8ο, ΓΥΜ ΚΟΖ.</t>
  </si>
  <si>
    <t>ΠΑΝΥΤΣΙΔΟΥ</t>
  </si>
  <si>
    <t>ΧΑΡΙΚΛΕΙΑ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</si>
  <si>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</si>
  <si>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ΠΑΤΣΙΑΛΙΔΟΥ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</si>
  <si>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</si>
  <si>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</si>
  <si>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ΠΑΥΛΙΔΟΥ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</si>
  <si>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ΠΤΟΛΕΜΑΙΔΑΣ</t>
    </r>
  </si>
  <si>
    <t>3ο, 1ο, 4ο, ΓΥΜ ΠΤΟΛ., ΜΟΥΣΙΚΟ ΠΤΟΛ., ΓΥΜ ΑΝΑΤΟΛΙΚΟΥ, ΓΥΜ. ΕΜΠΟΡΙΟΥ ΑΝΑΡΡΑΧΗΣ</t>
  </si>
  <si>
    <t>ΠΕΤΚΟΥ</t>
  </si>
  <si>
    <t>ΙΩΑΝΝΑ</t>
  </si>
  <si>
    <t>ΕΠΑΛ ΚΩ</t>
  </si>
  <si>
    <t>2ο ΕΠΑΛ ΚΟΖ., 4ο, 2ο, 5ο, 8ο ΓΥΜ ΚΟΖ.</t>
  </si>
  <si>
    <t>ΡΑΔΟΥΝΙΣΛΗ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</si>
  <si>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</si>
  <si>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5ο, 4ο, 3ο, 1ο, ΓΥΜ ΠΤΟΛ., ΓΥΜ ΑΝΑΤΟΛΙΚΟΥ, ΓΥΜ ΕΜΠΟΡΙΟΥ, ΓΥΜ ΠΕΡΔΙΚΚΑ</t>
  </si>
  <si>
    <t>ΡΑΚΟΣ</t>
  </si>
  <si>
    <t>ΠΕΤΡΟΣ</t>
  </si>
  <si>
    <t>1ο ΓΕΛ ΚΟΖ., 2ο ΕΠΑΛ ΚΟΖ</t>
  </si>
  <si>
    <t>ΣΙΔΕΡΟΠΟΥΛΟΣ</t>
  </si>
  <si>
    <t>ΔΗΜΗΤΡΙΟΣ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</si>
  <si>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ΚΟΖΑΝΗΣ</t>
    </r>
  </si>
  <si>
    <t>ΣΙΔΗΡΟΠΟΥΛΟΥ</t>
  </si>
  <si>
    <t>ΣΥΜΕΛΑ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</si>
  <si>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</si>
  <si>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ΜΟΥΣΙΚΟ ΠΤΟΛ., 1ο ΓΥΜ ΠΤΟΛ., 2ο ΕΠΑΛ ΠΤΟΛ., 3ο ΕΣΠ. ΕΠΑΛ ΠΤΟΛ</t>
  </si>
  <si>
    <t>ΣΠΥΡΟΠΟΥΛΟΥ</t>
  </si>
  <si>
    <t>ΓΥΜΝΑΣΙΟ ΝΕΑΠΟΛΗΣ ΚΟΖΑΝΗΣ</t>
  </si>
  <si>
    <t>ΓΥΜ ΤΣΟΤΥΛΙΟΥ, ΕΠΑΛ ΣΙΑΤΙΣΤΑΣ</t>
  </si>
  <si>
    <t>ΣΤΕΦΑΝΟΥ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</si>
  <si>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 ΠΤΟΛΕΜΑΪΔΑΣ</t>
    </r>
  </si>
  <si>
    <t>ΤΖΩΤΖΗ</t>
  </si>
  <si>
    <t>ΓΙΑΝΝΟΥΛΑ</t>
  </si>
  <si>
    <t>3ο ΓΕΛ ΚΟΖΑΝΗΣ</t>
  </si>
  <si>
    <t>8ο, 4ο, 2ο 1ο, ΓΥΜ ΚΟΖ., ΓΥΜ ΚΡΟΚΟΥ</t>
  </si>
  <si>
    <t>ΤΣΙΑΚΜΑΚΗ</t>
  </si>
  <si>
    <t>ΣΤΥΛΙΑΝΗ</t>
  </si>
  <si>
    <t>ΓΕΛ ΒΕΛΒΕΝΤΟΥ</t>
  </si>
  <si>
    <t>Βελβεντού</t>
  </si>
  <si>
    <t>ΓΥΜ ΒΕΛΒΕΝΤΟΥ</t>
  </si>
  <si>
    <t>ΤΣΙΑΟΥΣΗ</t>
  </si>
  <si>
    <t>ΠΕΡΙΣΤΕΡΑ</t>
  </si>
  <si>
    <t>ΓΥΜ ΣΙΑΤΙΣΤΑΣ</t>
  </si>
  <si>
    <t>ΦΟΥΝΤΟΥΛΗ</t>
  </si>
  <si>
    <t>ΕΡΕΦΙΛΗ</t>
  </si>
  <si>
    <t>1ο ΕΣΠΕΡΙΝΟ ΕΠΑΛ ΕΥΟΣΜΟΥ</t>
  </si>
  <si>
    <t>ΕΠΑΛ ΣΕΡΒΙΩΝ, 2ο ΕΠΑΛ ΚΟΖΑΝΗΣ</t>
  </si>
  <si>
    <t>ΧΑΤΖΗΓΕΩΡΓΙΟΥ</t>
  </si>
  <si>
    <t>ΕΠΑΛ ΣΕΡΒΙΩΝ, ΓΥΜ ΣΕΡΒΙΩΝ, ΓΥΜ ΒΕΛΒΕΝΤΟΥ</t>
  </si>
  <si>
    <t>ΧΡΙΣΤΟΦΟΡΟΣ</t>
  </si>
  <si>
    <t>4ο ΕΠΑ.Λ. ΠΕΤΡΟΥΠΟΛΗΣ</t>
  </si>
  <si>
    <t>2ο, 1ο, ΕΠΑΛ ΚΟΖΑΝΗΣ, ΓΥΜ ΑΙΑΝΗΣ, ΌΛΑ ΤΑ ΣΧΟΛΕΙΑ ΕΝΤΟΣ ΤΗΣ ΠΟΛΗΣ ΚΟΖΑΝΗΣ</t>
  </si>
  <si>
    <t>Τοποθετήσεις, Διαθέσεις ΠΕ78 - Κοινωνικών Επιστημών, ΠΕ80 - Οικονομίας (3η ημέρα - 25/08/2021)</t>
  </si>
  <si>
    <t>ΒΑΡΔΑΚΑ</t>
  </si>
  <si>
    <t>ΓΥΜΝΑΣΙΟ ΚΑΠΝΟΧΩΡΙΟΥ</t>
  </si>
  <si>
    <t xml:space="preserve">Γυμν.Τραν.,Γυμν.Βελβ.,Γυμν.Αιαν., Γυμν.Σερβ.,Γυμν.Ερατ., Γυμν.Νεαπ.,Γυμν.Ξηρολ. </t>
  </si>
  <si>
    <t>ΔΑΓΚΟΠΟΥΛΟΣ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</si>
  <si>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</si>
  <si>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153607</t>
  </si>
  <si>
    <t>ΚΑΡΑΓΚΟΥΝΗΣ</t>
  </si>
  <si>
    <t>6ο-8ο Γυμν.Κοζ.</t>
  </si>
  <si>
    <t>168290</t>
  </si>
  <si>
    <t>ΚΥΡΑΤΣΟΥ</t>
  </si>
  <si>
    <t xml:space="preserve">1ο-2ο ΓΕ.Λ. Κοζ., Καλλ. Γυμν. Κοζ., Γυμν. Ξηρολίμνης., 6ο Γυμν. Κοζ., Γυμν. Αιανής </t>
  </si>
  <si>
    <t>ΜΑΤΖΟΥΛΑ</t>
  </si>
  <si>
    <t>ΓΥΜΝΑΣΙΟ ΜΕ Λ.Τ. ΠΕΝΤΑΛΟΦΟΥ</t>
  </si>
  <si>
    <t>Γυμν. Ανατολικού, 4ο Γυμν. Πτολ., 3ο-2ο-1ο ΓΕ.Λ. Πτολ., Γυμν. Εμπορ.Αναρ., 3ο-1ο Γυμν.Πτολ.</t>
  </si>
  <si>
    <t>ΜΕΝΤΕΛΗ</t>
  </si>
  <si>
    <t>ΘΩΜΑΪΑ</t>
  </si>
  <si>
    <t>8ο Γυμν.Κοζ., 2ο-4ο ΓΕ.Λ. Κοζ., 6ο Γυμν. Κοζ.,Καλλ. Γυμν. Κοζ.</t>
  </si>
  <si>
    <t>ΠΑΣΙΑΚΟΥ</t>
  </si>
  <si>
    <t>ΓΥΜΝΑΣΙΟ ΚΡΟΚΟΥ</t>
  </si>
  <si>
    <t>6ο Γυμν.Κοζ., Γυμν. Αιανής., Καλλ. Γυμν.Κοζ., Γυμν. Εράτυρας., Γυμν. Γαλατινής., ΓΕ.Λ. Σιάτιστας</t>
  </si>
  <si>
    <t>ΠΕΜΑ</t>
  </si>
  <si>
    <t>ΜΑΡΙΝΑ</t>
  </si>
  <si>
    <t>6ο-8ο Γυμν.Κοζ., Καλλ. Γυμν. Κοζ.</t>
  </si>
  <si>
    <t>193876</t>
  </si>
  <si>
    <t>ΑΘΗΝΑ</t>
  </si>
  <si>
    <t>3ο Γυμν.Πτολ., Γυμν. Αναρ.-Εμπορ., Γυμν. Ανατολικού., 4ο-1ο-2ο Γυμν. Πτολ.</t>
  </si>
  <si>
    <t>ΤΡΙΚΟΥ</t>
  </si>
  <si>
    <t>ΠΑΝΑΓΙΩ</t>
  </si>
  <si>
    <t xml:space="preserve">ΜΟΥΣΙΚΟ ΓΥΜΝΑΣΙΟ ΜΕ ΛΥΚΕΙΑΚΕΣ ΤΑΞΕΙΣ ΣΙΑΤΙΣΤΑΣ </t>
  </si>
  <si>
    <t>1ο-4ο ΓΕ.Λ. Κοζ., 6ο-8ο Γυμν.Κοζ., ΓΕ.Λ. Σιάτιστας</t>
  </si>
  <si>
    <t>ΤΣΟΚΑΡΙΔΟΥ</t>
  </si>
  <si>
    <t>ΜΟΥΣΙΚΟ ΓΥΜΝΑΣΙΟ ΠΤΟΛΕΜΑΪΔΑΣ ΜΕ ΛΥΚΕΙΑΚΕΣ ΤΑΞΕΙΣ</t>
  </si>
  <si>
    <t>4ο Γυμν.Πτολ.,3ο- 2ο-1ο Γελ Πτολ.,1ο-3ο  Γυμν. Πτολ., Γυμν.Ανατ.</t>
  </si>
  <si>
    <t>ΓΚΟΝΗ</t>
  </si>
  <si>
    <t>ΔΕΣΠΟΙΝΑ</t>
  </si>
  <si>
    <t>Εσπ. Γυμν. Κοζ., Εσπε. ΓΕ.Λ. Κοζ., 3ο Γυμν. Κοζ., Καλλ. Γυμν. Κοζ., 2ο ΕΠΑ.Λ. Κοζ., 2ο-5ο Γυμν. Κοζ., 3ο ΓΕ.Λ. Κοζ., 6ο Γυμν. Κοζ.</t>
  </si>
  <si>
    <t>ΔΟΥΛΓΕΡΙΔΟΥ</t>
  </si>
  <si>
    <t>ΑΛΕΞΑΝΔΡΑ</t>
  </si>
  <si>
    <t>2ο ΓΕ.Λ. Πτολ., Μουσ. Σχολ. Πτολ., 1ο-3ο-2ο Γυμν. Πτολ.</t>
  </si>
  <si>
    <t>ΘΕΟΔΩΡΙΔΟΥ</t>
  </si>
  <si>
    <t>ΟΥΡΑΝΙΑ</t>
  </si>
  <si>
    <t>Εσπ. ΓΕ.Λ. Κοζ., 3ο ΓΕ.Λ. Κοζ., 2ο ΕΠΑ.Λ. Κοζ., Γυμν. Αιανής, Καλλ. Γυμν. Κοζ., 3ο-5ο-6ο Γυμν. Κοζ.</t>
  </si>
  <si>
    <t>203258</t>
  </si>
  <si>
    <t>ΘΕΟΦΑΝΟΥΣ</t>
  </si>
  <si>
    <t>ΑΧΙΛΛΕΑΣ</t>
  </si>
  <si>
    <t>ΚΑΛΛΙΤΕΧΝΙΚΟ ΓΥΜΝΑΣΙΟ ΚΟΖΑΝΗΣ</t>
  </si>
  <si>
    <t>Γυμν. Γαλατινής-Εράτυρας, Γυμν. Τσοτυλίου, Γυμν. Λιβαδερού, Γυμν. Νεάπολης, ΓΕ.Λ. Νεάπολης, Γυμν. Σιάτιστας, ΓΕ.Λ. Σιάτιστας</t>
  </si>
  <si>
    <t>ΚΑΚΑΡΕΤΣΑΣ</t>
  </si>
  <si>
    <t>ΕΥΑΓΓΕΛΟΣ</t>
  </si>
  <si>
    <t>Γυμν. Ξηρολίμνης, Εσπ. Γυμν. Κοζ., Γυμν. Αιανής</t>
  </si>
  <si>
    <t>ΚΟΥΦΟΓΙΑΝΝΗ</t>
  </si>
  <si>
    <t>Γυμν. Ανατολικού, Γυμν. Σιάτιστας, Γυμν. Ξηρολίμνης, Γυμν. Καπνοχωρίου, Γυμν. Αιανής, Γυμν. Αναρρ.-Εμπορ, Γυμν. Εράτυρας, Γυμν. Περδίκκα, Γυμν. Τρανοβάλτου, Γυμν. Λιβαδερού, Γυμν. Γαλατινής, 5ο-6ο-1ο-2ο-3ο Γυμν. Κοζ., Γυμν. Νεάπολης, 5ο-1ο-2ο-3ο Γυμν. Πτολ., Γυμν. Πενταλόφου</t>
  </si>
  <si>
    <t>ΜΑΝΩΛΑ</t>
  </si>
  <si>
    <t>3ο ΓΕ.Λ. Κοζ., 2ο ΕΠΑ.Λ. Κοζ., Καλλ. Γυμν. Κοζ.</t>
  </si>
  <si>
    <t>ΒΙΚΤΩΡΙΑ</t>
  </si>
  <si>
    <t>2ο Γυμν. Κοζ., 5ο Γυμν. Κοζ.</t>
  </si>
  <si>
    <t>210556</t>
  </si>
  <si>
    <t>ΜΑΡΤΙΝΑΚΗ</t>
  </si>
  <si>
    <t>ΚΑΣΣΙΑΝΗ</t>
  </si>
  <si>
    <t>3ο ΓΕ.Λ. Πτολ., 1ο-2ο-3ο-4ο-5ο Γυμν. Πτολ., Μουσ. Σχολ. Πτολ.</t>
  </si>
  <si>
    <t>ΜΠΟΥΜΠΟΥΡΕΚΑ</t>
  </si>
  <si>
    <t>ΠΑΡΑΣΚΕΥΗ</t>
  </si>
  <si>
    <t xml:space="preserve"> ΓΕΝΙΚΟ ΛΥΚΕΙΟ ΒΕΛΒΕΝΤΟΥ</t>
  </si>
  <si>
    <t>ΕΠΑ.Λ. Σερβίων, Γυμν. Αιανής</t>
  </si>
  <si>
    <t>ΝΤΩΝΑ</t>
  </si>
  <si>
    <t>ΑΡΓΥΡΙΤΣΑ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</si>
  <si>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ΕΠΑΛ ΚΟΖΑΝΗΣ</t>
    </r>
  </si>
  <si>
    <t>2ο ΕΠΑ.Λ. Κοζ.</t>
  </si>
  <si>
    <t>ΣΤΡΑΓΑΛΛΑΚΗ</t>
  </si>
  <si>
    <t>ΓΥΜΝΑΣΙΟ ΤΡΑΝΟΒΑΛΤΟΥ</t>
  </si>
  <si>
    <t>Γυμν. Λιβαδερού, Γυμν. Τρανοβάλτου, Γυμν. Αιανής</t>
  </si>
  <si>
    <t>ΤΖΙΟΥΤΖΑ</t>
  </si>
  <si>
    <t>ΒΑΪΑ</t>
  </si>
  <si>
    <t>Καλλ. Γυμν. Κοζ., Γυμν. Ξηρολίμνης, Γυμν. Καπνοχωρίου, 5ο-3ο-2ο Γυμν. Κοζ.</t>
  </si>
  <si>
    <t>ΑΝΤΩΝΙΑΔΟΥ</t>
  </si>
  <si>
    <t>4ο Γυμν. Πτολ., Μουσ. Σχολ. Πτολ., Γυμν. Περδίκκα, 3ο-1ο-2ο ΓΕ.Λ. Πτολ.,Γυμν. Αναρρ.-Εμπορ., 3ο Γυμν. Πτολ., Γυμν. Ανατολικού</t>
  </si>
  <si>
    <t>ΑΠΟΣΤΟΛΟΥ</t>
  </si>
  <si>
    <t>ΝΙΚΟΛΑΟΣ</t>
  </si>
  <si>
    <t>Π.Υ.Σ.Δ.Ε. ΣΑΜΟΥ</t>
  </si>
  <si>
    <t>Μουσ. Σχολ. Πτολ., 4ο-3ο Γυμν. Πτολ., Γυμν. Περδίκκα, 1ο-3ο-2ο ΓΕ.Λ. Πτολ., Γυμν. Αναρρ.-Εμπορ., 5ο-1ο-2ο Γυμν. Πτολ.</t>
  </si>
  <si>
    <t>ΑΡΑΒΟΠΟΥΛΟΥ</t>
  </si>
  <si>
    <t>ΕΙΡΗΝΗ</t>
  </si>
  <si>
    <t>1ο-2ο-8ο-3ο Γυμν. Κοζ., 1ο ΓΕ.Λ. Κοζ., 5ο Γυμν. Κοζ., Γυμν. Λευκοπηγής</t>
  </si>
  <si>
    <t>ΒΛΑΧΟΥ</t>
  </si>
  <si>
    <t>1ο ΓΕ.Λ. Κοζ., 2ο-8ο-3ο Γυμν. Κοζ., Καλλ. Γυμν. Κοζ., Γυμν. Κρόκου, Γυμν. Λευκοπηγής, Γυμν. Ξηρολίμνης, Μουσ. Σχολ. Πτολ., Γυμν. Σιάτιστας, Γυμν. Σερβίων, 2ο ΕΠΑ.Λ. Κοζ., 3ο-1ο ΓΕ.Λ. Πτολ., 4ο Γυμν. Πτολ.</t>
  </si>
  <si>
    <t>ΓΕΩΡΓΑΛΗ</t>
  </si>
  <si>
    <t>ΓΥΜΝΑΣΙΟ ΚΑΜΕΝΩΝ ΒΟΥΡΛΩΝ ΦΘΙΩΤΙΔΑΣ</t>
  </si>
  <si>
    <t>1ο-3ο-8ο-2ο Γυμν. Κοζ., Γυμν. Σερβίων, Γυμν. Λευκοπηγής, Μουσ. Σχολ. Πτολ., Γυμν. Βελβεντού, 4ο Γυμν. Πτολ., 1ο-2ο-3ο ΓΕ.Λ. Πτολ.</t>
  </si>
  <si>
    <t>219467</t>
  </si>
  <si>
    <t>ΚΑΣΚΑΜΑΝΙΔΟΥ</t>
  </si>
  <si>
    <t>ΠΑΡΑΣΚΕΥH</t>
  </si>
  <si>
    <t>1ο ΓΕ.Λ. Κοζ., 8ο-4ο Γυμν. Κοζ., Γυμν. Κρόκου, Γυμν. Λευκοπηγής, 2ο ΕΠΑ.Λ. Κοζ., 1ο-2ο-3ο ΓΕ.Λ. Πτολ.</t>
  </si>
  <si>
    <t>ΚΙΓΜΑ</t>
  </si>
  <si>
    <t>ΚΛΕΙΩ</t>
  </si>
  <si>
    <t>3ο ΓΥΜΝΑΣΙΟ ΠΤΟΛΕΜΑΪΔΑΣ</t>
  </si>
  <si>
    <t>ΜΑΜΛΙΑΓΚΑ</t>
  </si>
  <si>
    <t>ΜΑΡΙΑΝΘΗ</t>
  </si>
  <si>
    <r>
      <t>6</t>
    </r>
    <r>
      <rPr>
        <vertAlign val="superscript"/>
        <sz val="8"/>
        <color rgb="FF000000"/>
        <rFont val="Calibri"/>
        <family val="2"/>
        <charset val="161"/>
        <scheme val="minor"/>
      </rPr>
      <t>ο</t>
    </r>
    <r>
      <rPr>
        <sz val="8"/>
        <color rgb="FF000000"/>
        <rFont val="Calibri"/>
        <family val="2"/>
        <charset val="161"/>
        <scheme val="minor"/>
      </rPr>
      <t xml:space="preserve"> ΓΥΜΝΑΣΙΟ ΚΟΖΑΝΗΣ</t>
    </r>
  </si>
  <si>
    <t>1ο-2ο-8ο-3ο Γυμν. Κοζ., Καλλ. Γυμν. Κοζ., Γυμν. Κρόκου</t>
  </si>
  <si>
    <t>ΜΑΡΚΟΥ</t>
  </si>
  <si>
    <t>ΠΑΡΙΣ</t>
  </si>
  <si>
    <r>
      <t>3</t>
    </r>
    <r>
      <rPr>
        <vertAlign val="superscript"/>
        <sz val="8"/>
        <color rgb="FF000000"/>
        <rFont val="Calibri"/>
        <family val="2"/>
        <charset val="161"/>
        <scheme val="minor"/>
      </rPr>
      <t>ο</t>
    </r>
    <r>
      <rPr>
        <sz val="8"/>
        <color rgb="FF000000"/>
        <rFont val="Calibri"/>
        <family val="2"/>
        <charset val="161"/>
        <scheme val="minor"/>
      </rPr>
      <t xml:space="preserve"> ΓΕΝΙΚΟ ΛΥΚΕΙΟ ΚΑΤΕΡΙΝΗΣ</t>
    </r>
  </si>
  <si>
    <t>2ο Γυμν. Κοζ., 1ο ΓΕ.Λ. Κοζ., 8ο Γυμν. Κοζ., Καλλ. Γυμν. Κοζ., Γυμν. Κρόκου, Γυμν. Λευκοπηγής, Μουσ. Σχολ. Πτολ., 3ο-1ο-2ο ΓΕ.Λ. Πτολ., Γυμν. Σερβίων, ΓΕ.Λ. Σερβίων, 3ο Γυμν. Κοζ., Γυμν. Σιάτιστας, Γυμν. Ξηρολίμνης</t>
  </si>
  <si>
    <t>ΠΑΠΑΪΩΑΝΝΟΥ</t>
  </si>
  <si>
    <t>ΠΕΤΡΟΥΛΑ</t>
  </si>
  <si>
    <r>
      <t>1</t>
    </r>
    <r>
      <rPr>
        <vertAlign val="superscript"/>
        <sz val="8"/>
        <color rgb="FF000000"/>
        <rFont val="Calibri"/>
        <family val="2"/>
        <charset val="161"/>
        <scheme val="minor"/>
      </rPr>
      <t>ο</t>
    </r>
    <r>
      <rPr>
        <sz val="8"/>
        <color rgb="FF000000"/>
        <rFont val="Calibri"/>
        <family val="2"/>
        <charset val="161"/>
        <scheme val="minor"/>
      </rPr>
      <t xml:space="preserve"> ΓΥΜΝΑΣΙΟ ΚΟΖΑΝΗΣ </t>
    </r>
  </si>
  <si>
    <t>Βόϊο</t>
  </si>
  <si>
    <t>Εξ ολοκλήρου διάθεση σε σχολεία του Δήμου Βοΐου</t>
  </si>
  <si>
    <t>ΠΙΠΕΡΙΔΟΥ</t>
  </si>
  <si>
    <t>ΜΟΥΣΙΚΟ ΣΧΟΛΕΙΟ ΠΤΟΛΕΜΑΪΔΑΣ</t>
  </si>
  <si>
    <t>Μουσ. Σχολ. Πτολ., Γυμν. Λευκοπηγής, Καλλ. Γυμν. Κοζ., 8ο Γυμν. Κοζ.</t>
  </si>
  <si>
    <t>ΠΟΡΦΥΛΙΔΟΥ</t>
  </si>
  <si>
    <t>4ο Γυμν. Πτολ.</t>
  </si>
  <si>
    <t>ΤΖΗΚΑΣ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</si>
  <si>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</si>
  <si>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2ο-1ο Γυμν. Κοζ., 1ο ΓΕ.Λ. Κοζ., 3ο-8ο Γυμν. Κοζ., Καλλ. Γυμν. Κοζ., Γυμν. Λευκοπηγής, Γυμν. Ξηρολίμνης, Γυμν. Κρόκου, Γυμν. Σερβίων</t>
  </si>
  <si>
    <t>ΤΣΑΛΗ</t>
  </si>
  <si>
    <t>ΚΛΕΟΝΙΚΗ</t>
  </si>
  <si>
    <t>ΓΥΜΝΑΣΙΟ ΝΕΑΠΟΛΗΣ</t>
  </si>
  <si>
    <t>Γυμν. Τσοτυλίου, ΓΕ.Λ. Νεάπολης, Δ.Σ. Τσοτυλίου</t>
  </si>
  <si>
    <t>Τοποθετήσεις, Διαθέσεις ΠΕ05 - Γαλλικής Φιλολογίας (3η ημέρα - 25/08/2021)</t>
  </si>
  <si>
    <t>Τοποθετήσεις, Διαθέσεις ΠΕ06 - Αγγλικής Φιλολογίας (3η ημέρα - 25/08/2021)</t>
  </si>
  <si>
    <t>Τοποθετήσεις - Διαθέσεις ΠΕ07 - Γερμανικής Φιλολογίας (3η ημέρα - 25/08/2021)</t>
  </si>
  <si>
    <t>Διάθεση 6 ώρες στο Γυμνάσιο Βελβεντού και 3 ώρες στο Γυμνάσιο Τρανοβάλτου</t>
  </si>
  <si>
    <t>Διάθεση 7 ώρες στο Γυμνάσιο Σιάτιστας</t>
  </si>
  <si>
    <t>Διάθεση 6 ώρες στο 8ο Γυμνάσιο Κοζάνης</t>
  </si>
  <si>
    <t>Διάθεση 6 ώρες στο Γυμνάσιο Κρόκου, 3 ώρες στο Γυμνάσιο Λευκοπηγής, 3 ώρες στο Γυμνάσιο Αιανής, 3 ώρες στο Γυμνάσιο Ξηρολίμνης και 3 ώρες στο Γυμνάσιο Καπνοχωρίου</t>
  </si>
  <si>
    <t>Τοποθέτηση (11 ώρες) στο 5ο Γυμνάσιο Πτολεμαΐδας με διάθεση 9 ώρες στο 1ο Γυμνάσιο Πτολεμαΐδας και 3 ώρες στο Γυμνάσιο Περδίκκα</t>
  </si>
  <si>
    <t>Τοποθέτηση (12 ώρες) στο 2ο Γυμνάσιο Κοζάνης με διάθεση 11 ώρες στο 6ο Γυμνάσιο Κοζάνης</t>
  </si>
  <si>
    <t>Τοποθέτηση (12 ώρες) στο 4ο Γυμνάσιο Κοζάνης με διάθεση 4 ώρες στο Γυμνάσιο Νεάπολης, 3 ώρες στο Γυμνάσιο Τσοτυλίου και 3 ώρες στο Γυμνάσιο Εράτυρας</t>
  </si>
  <si>
    <t>Τοποθέτηση (11 ώρες) στο 2ο Γυμνάσιο Πτολεμαΐδας με διάθεση 9 ώρες στο 4ο Γυμνάσιο Πτολεμαΐδας, 3 ώρες στο Γυμνάσιο Εμπορίου - Αναρράχης</t>
  </si>
  <si>
    <t>Διάθεση 9 ώρες στο Γυμνάσιο Σερβίων και 3 ώρες στο Γυνμνάσιο Τρανοβάλτου</t>
  </si>
  <si>
    <t>Τοποθέτηση (11 ώρες) στο 5ο Γυμνάσιο Πτολεμαΐδας με διάθεση 6 ώρες στο Γυμνάσιο Ανατολικού, 3 ώρες στο Γυμνάσιο Αναρράχης - Εμπορίου και 3 ώρες στο Γυμνάσιο Περδίκκα</t>
  </si>
  <si>
    <t>Διάθεση 6 ώρες στο 2ο Γυμνάσιο Κοζάνης</t>
  </si>
  <si>
    <t>Τοποθέτηση (11 ώρες) στο 6ο Γυμνάσιο Κοζάνης με διάθεση 6 ώρες στο 2ο Γυμνάσιο Κοζάνης 3 ώρες στο Γυμνάσιο Ξηρολίμνης και 3 ώρες στο Γυμνάσιο Λευκοπηγής</t>
  </si>
  <si>
    <t>Τοποθέτηση (10 ώρες) στο 1ο Γυμνάσιο Κοζάνης με διάθεση 6 ώρες στο Γυμνάσιο Κρόκου 3 ώρες στο Γυμνάσιο Καπνοχωρίου και 3 ώρες στο Γυμνάσιο Αιανής</t>
  </si>
  <si>
    <t>Διάθεση 3 ώρες στο Γυμνάσιο Γαλατινής, 3 ώρες στο Γυμνάσιο Εράτυρας, 3 ώρες στο Γυμνάσιο Τσοτυλίου και 2 ώρες στο Γυμνάσιο Νεάπολης</t>
  </si>
  <si>
    <t>Διάθεση 8 ώρες στο 6ο Γυνμνάσιο Κοζάνης και 4 ώρες στο 8ο Γυμνάσιο Κοζάνης</t>
  </si>
  <si>
    <t>Διάθεση 9 ώρες στο 1ο ΓΕ.Λ. Κοζάνης και 3 ώρες στο 4ο ΓΕ.Λ. Κοζάνης</t>
  </si>
  <si>
    <t>Διάθεση 6 ώρες στο Γυμνάσιο Τρανοβάλτου και 6 ώρες στο Γυμνάσιο Βελβεντού</t>
  </si>
  <si>
    <t>Διάθεση 6 ώρες στο Γυμνάσιο Αιανής και 6 ώρες στο Καλλιτεχνικό Γυμνάσιο Κοζάνης</t>
  </si>
  <si>
    <t>Τοποθέτηση στο Διαπολιτισμικό Γυμνάσιο με Λ.Τ. Πενταλόφου</t>
  </si>
  <si>
    <t>Τοποθέτηση στο 2ο Γυμνάσιο Πτολεμαΐδας</t>
  </si>
  <si>
    <t>Διάθεση 10 ώρες στο 3ο Γυμνάσιο Πτολεμαΐδας</t>
  </si>
  <si>
    <t>Διάθεση 8 ώρες στο 1ο Γυμνάσιο Πτολεμαΐδας, 6 ώρες στο 4ο ΓΕ.Λ. Κοζανης και 4 ώρες στο 2ο ΓΕ.Λ. Κοζάνης</t>
  </si>
  <si>
    <t>Διάθεση 10 ώρες στο 4ο Γυμνάσιο Πτολεμαΐδας, 2 ώρες στο 3ο ΓΕ.Λ. Πτολεμαΐδας</t>
  </si>
  <si>
    <t>Διάθεση 8 ώρες στο 2ο Γυμνάσιο Πτολεμαΐδας και 2 ώρες στο 8ο Γυμνάσιο Κοζάνης</t>
  </si>
  <si>
    <t>Διάθεση 2 ώρες στο Γυμνάσιο Ξηρολίμνης και 2 ώρες στο 4ο Εσπερινό ΕΠΑ.Λ. Κοζάνης</t>
  </si>
  <si>
    <t>Διάθεση 6 ώρες στο Γυμνάσιο Ξηρολίμνης</t>
  </si>
  <si>
    <t>Διάθεση 5 ώρες στο Εσπερινό Γυμνάσιο Κοζάνης</t>
  </si>
  <si>
    <t>Διάθεση 4 ώρες στο ΕΠΑ.Λ. Σερβίων</t>
  </si>
  <si>
    <t>Διάθεση 6 ώρες στο 2ο ΓΕ.Λ. Πτολεμαΐδας και 4 ώρες στο 2ο Γυμνάσιο Πτολεμαΐδας</t>
  </si>
  <si>
    <t>Διάθεση 6 ώρες στο 2ο Γυμνάσιο Κοζάνης και 6 ώρες στο 5ο Γυμνάσιο Κοζάνης</t>
  </si>
  <si>
    <t>Διάθεση 8 ώρες στο Καλλιτεχνικό Γυμνάσιο Κοζάνης</t>
  </si>
  <si>
    <t>Διάθεση 5 ώρες στο Εσπερινό ΓΕ.Λ. Κοζάνης</t>
  </si>
  <si>
    <t>Ολική διάθεση στο 2ο ΕΠΑ.Λ. Κοζάνης</t>
  </si>
  <si>
    <t>Διάθεση 4 ώρες στο 3ο ΓΕ.Λ. Κοζάνης</t>
  </si>
  <si>
    <t>Τοποθέτηση (8 ώρες) στο Γυμνάσιο Νεάπολης με διάθεση 6 ώρες στο Γυμνάσιο Γαλατινής και 6 ώρες στο Γυμνάσιο Εράτυρας</t>
  </si>
  <si>
    <t>Τοποθέτηση (12 ώρες) στο Γυμνάσιο Ανατολικού με διάθεση 8 ώρες στο Γυμνάσιο Σιάτιστας</t>
  </si>
  <si>
    <t>Τοποθέτηση (11 ώρες) στο 1ο ΕΠΑ.Λ. Πτολεμαΐδας με διάθεση 9 ώρες στο 2ο ΕΠΑ.Λ. Πτολεμαΐδας</t>
  </si>
  <si>
    <t>Διάθεση 9 ώρες στο Γυμνάσιο Τσοτυλίου και 3 ώρες στο ΓΕ.Λ. Νεάπολης</t>
  </si>
  <si>
    <t>Διάθεση 10 ώρες στο Γυμνάσιο Σιάτιστας, 6 ώρες στο Μουσικό Σιάτιστας, 2 ώρες στο Γυμνάσιο Γαλατινής και 2 ώρες στο Γυμνάσιο Εράτυρας</t>
  </si>
  <si>
    <t>Διάθεση 12 ώρες στο 3ο ΓΕ.Λ. Πτολεμαΐδας και 8 ώρες στο 1ο ΓΕ.Λ. Πτολεμαΐδας</t>
  </si>
  <si>
    <t>Διάθεση 2 ώρες στο 1ο Γυμνάσιο Κοζάνης</t>
  </si>
  <si>
    <t>Διάθεση 18 ώρες στο 2ο Γυμνάσιο Κοζάνης και 2 ώρες στο 3ο Γυμνάσιο Κοζάνης</t>
  </si>
  <si>
    <t>Διάθεση 11 ώρες στο 1ο Γυμνάσιο Κοζάνης</t>
  </si>
  <si>
    <t>Διάθεση 9 ώρες στο 1ο ΓΕ.Λ. Κοζάνης</t>
  </si>
  <si>
    <t>Διάθεση 6 ώρες στο 8ο Γυμνάσιο Κοζάνης και 5 ώρες στο Γυμνάσιο Κρόκου</t>
  </si>
  <si>
    <t>Τοποθέτηση (6 ώρες) στο Μουσικό Σχολείο Πτολεμαΐδας, 6 ώρες στο Γυμνάσιο Λευκοπηγής και 6 ώρες στο Καλλιτεχνικό Γυμνάσιο Κοζάνης</t>
  </si>
  <si>
    <t>Τοποθέτηση στο 3ο Γυμνάσιο Πτολεμαΐδας</t>
  </si>
  <si>
    <t>Τοποθέτηση (14 ώρες) στο 4ο Γυμνάσιο Πτολεμαΐδας και 6 ώρες στο Γυμνάσιο Περδίκκα</t>
  </si>
  <si>
    <t>Τοποθέτηση (16 ώρες) στο Γυμνάσιο Σερβίων και 4 ώρες στο ΓΕ.Λ. Σερβίων</t>
  </si>
  <si>
    <t>Τοποθέτηση (12 ώρες) στο 3ο Γυμνάσιο Πτολεμαΐδας, 6 ώρες στο 2ο ΓΕ.Λ. Πτολεμαΐδας και 2 ώρες στο Γυμνάσιο Εμπόριο - Αναρράχης</t>
  </si>
  <si>
    <t>Τοποθέτηση (8 ώρες) στο Γυμνάσιο Αιανής με διάθεση 6 ώρες στο Γυμνάσιο Λιβαδερού και 6 ώρες στο Γυμνάσιο Τρανοβάλτου</t>
  </si>
  <si>
    <t>Διάθεση 6 ώρες στο Μουσικό Σχολείο Πτολεμαΐδας</t>
  </si>
  <si>
    <t>Διάθεση 8 ώρες στο Γυμνάσιο με Λ. Τ. Τσοτυλίου</t>
  </si>
  <si>
    <t>Διάθεση 6 ώρες στο Γυμνάσιο Βελβεντού</t>
  </si>
  <si>
    <t>Διάθεση 6 ώρες στο Γυμνάσιο Σιάτιστας</t>
  </si>
  <si>
    <t>Διάθεση 12 ώρες στο 1ο ΓΕ.Λ. Κοζάνης και 8 ώρες στο 8 ώρες στο 4ο Γυμνάσιο Κοζάνης</t>
  </si>
  <si>
    <t>Διάθεση 11 ώρες στο 2ο ΕΠΑ.Λ. Κοζάνης</t>
  </si>
  <si>
    <t>Διάθεση 9 ώρες στο 2ο Γυμνάσιο Κοζάνης, 6 ώρες στο Γυμνάσιο Κρόκου και 3 ώρες στο Εσπερινό Γυμνάσιο Κοζάνης</t>
  </si>
  <si>
    <t>Διάθεση 12 ώρες στο 2ο ΕΠΑ.Λ. Πτολεμαΐδας</t>
  </si>
  <si>
    <t>Διάθεση 7 ώρες στο 2ο Γυμνάσιο Κοζάνης</t>
  </si>
  <si>
    <t>Διάθεση 14 ώρες στο 2ο ΕΠΑ.Λ. Κοζάνης</t>
  </si>
  <si>
    <t>Διάθεση 6 ώρες στο 4ο Γυμνάσιο Κοζάνης</t>
  </si>
  <si>
    <t>Διάθεση 4 ώρες στο Μουσικό Σχολείο Πτολεμαΐδας</t>
  </si>
  <si>
    <t>Διάθεση 4 ώρες στο Καλλιτεχνικό Γυμνάσιο Κοζάνης</t>
  </si>
  <si>
    <t>Διάθεση 2 ώρες στο Γυμνάσιο Κρόκου</t>
  </si>
  <si>
    <t>Διάθεση 7 ώρες στο 1ο Γυμνάσιο Κοζάνης και 4 ώρες στο 8ο Γυμνάσιο Κοζάνης</t>
  </si>
  <si>
    <t>Ολική διάθεση (20 ώρες) ώρες στο 2ο ΕΠΑ.Λ. Κοζάνης</t>
  </si>
  <si>
    <t>Διάθεση 15 ώρες στο 2ο ΕΠΑ.Λ. Κοζάνης</t>
  </si>
  <si>
    <t>Τοποθέτηση (20 ώρες) στο 2ο ΕΠΑ.Λ. Πτολεμαΐδας</t>
  </si>
  <si>
    <t>Τοποθέτηση στο 3ο Γενικό Λύκειο Κοζάνης</t>
  </si>
  <si>
    <t>Διάθεση 9 ώρες στο 1ο Γυμνάσιο Πτολεμαΐδας</t>
  </si>
  <si>
    <t>Τοποθέτηση (14 ώρες) στο ΕΠΑ.Λ. Σερβίων και διάθεση 6 ώρες στο Γυμνάσιο Σερβίων</t>
  </si>
  <si>
    <t>Τοποθέτηση στο ΕΠΑ.Λ. Σερβίων</t>
  </si>
  <si>
    <t>Τοποθέτηση στο 2ο Γενικό Λύκειο Κοζάνης</t>
  </si>
  <si>
    <t>Τοποθέτηση (16 ώρες) στο 5ο Γυμνάσιο Πτολεμαΐδας και 4 ώρες στο 1ο Γυμνάσιο Πτολεμαΐδας</t>
  </si>
  <si>
    <t>Τοποθέτηση (20 ώρες) στο 4ο Γυμνάσιο Πτολεμαΐδας</t>
  </si>
  <si>
    <t>Τοποθέτηση (12 ώρες) στο 3ο Γυμνάσιο Πτολεμαΐδας με διάθεση 8 ώρες στο Γυμνάσιο Ανατολικού</t>
  </si>
  <si>
    <t>Τοποθέτηση στο 4ο Γυμνάσιο Πτολεμαΐδας</t>
  </si>
  <si>
    <t>Διάθεση 5 ώρες στο ΕΠΑ.Λ. Σιάτιστας, 4 ώρες στο Γυμνάσιο με Λ.Τ. Τσοτυλίου και 3 ώρες στο Γυμνάσιο Εράτυρας</t>
  </si>
  <si>
    <t>Τοποθέτηση (20 ώρες) στο 3ο Εσπερινό ΕΠΑ.Λ. Πτολεμαΐδας</t>
  </si>
  <si>
    <t>Τοποθέτηση στο 4ο Γυμνάσιο Κοζάνης</t>
  </si>
  <si>
    <t>Τοποθετήσεις, Διαθέσεις ΠΕ01 - Θεολόγων (3η ημέρα - 25/08/2021)</t>
  </si>
  <si>
    <t>183195</t>
  </si>
  <si>
    <t>ΠΑΠΑΣΤΕΦΑΝΟΥ</t>
  </si>
  <si>
    <t>ΒΙΟΛΕΤΑ</t>
  </si>
  <si>
    <t>ΓΕ.Λ. Νεάπολης</t>
  </si>
  <si>
    <t>ΠΑΠΑΝΙΚΟΣ</t>
  </si>
  <si>
    <t>ΓΥΜΝΑΣΙΟ ΣΙΑΤΙΣΤΑΣ</t>
  </si>
  <si>
    <t>ΜΠΖΙΩΤΗ</t>
  </si>
  <si>
    <t>ΕΠΑ.Λ. Σιάτιστας</t>
  </si>
  <si>
    <t>ΧΑΤΖΗ</t>
  </si>
  <si>
    <t>ΧΑΡΙΤΙΝΗ</t>
  </si>
  <si>
    <t>ΓΥΜΝΑΣΙΟ ΑΝΑΤΟΛΙΚΟΥ</t>
  </si>
  <si>
    <t>Μουσ. Σχολ. Πτολ.</t>
  </si>
  <si>
    <t>ΚΩΝΣΤΑΝΤΙΝΙΔΟΥ</t>
  </si>
  <si>
    <t>ΣΕΒΑΣΤΗ</t>
  </si>
  <si>
    <t>ΓΥΜΝΑΣΙΟ ΓΑΛΑΤΙΝΗΣ</t>
  </si>
  <si>
    <t>Γυμν. Εράτυρας, Γυμν. Λευκοπηγής, Γυμν. Αιανής, Γυμν. Κρόκου</t>
  </si>
  <si>
    <t>ΓΟΥΖΟΥΝΗΣ</t>
  </si>
  <si>
    <t>ΓΕ.Λ. Βελβεντού</t>
  </si>
  <si>
    <t>ΠΑΠΑΣΤΕΡΙΟΥ</t>
  </si>
  <si>
    <t>3ο ΓΕ.Λ. Κοζ.</t>
  </si>
  <si>
    <t>ΒΥΤΑΝΙΩΤΗ</t>
  </si>
  <si>
    <t>ΚΩΝΣΤΑΝΤΙΝΙΑ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</si>
  <si>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 ΚΟΖΑΝΗΣ</t>
    </r>
  </si>
  <si>
    <t>Εσπ. Γυμν. Κοζ., Εσπ. ΓΕ.Λ. Κοζ., 1ο ΕΠΑ.Λ. Κοζ., Γυμν. Ξηρολίμνης., Γυμν. Λευκοπηγής., 4ο-2ο ΓΕ.Λ. Κοζ.</t>
  </si>
  <si>
    <t>ΧΑΣΑΠΗ</t>
  </si>
  <si>
    <t>ΓΡΑΜΜΑΤΩ</t>
  </si>
  <si>
    <t>Εορδαίας</t>
  </si>
  <si>
    <t>3ο ΓΕ.Λ. Πτολ., 2ο Γυμν. Πτολ.</t>
  </si>
  <si>
    <t>ΤΖΟΥΝΟΠΟΥΛΟΥ</t>
  </si>
  <si>
    <t>ΠΑΝΑΓΙΩΤΑ</t>
  </si>
  <si>
    <t>ΓΥΜΝΑΣΙΟ ΛΙΒΑΔΕΡΟΥ</t>
  </si>
  <si>
    <t>ΤΟΠΑΛΙΔΟΥ</t>
  </si>
  <si>
    <t xml:space="preserve">Γυμν. Πενταλόφου, Γυμν. Εράτυρας, Γυμν. Ξηρολίμνης, Γυμν. Σιάτιστας, Γυμν. Γαλατινής, Γυμν. Λευκοπηγής, Γυμν. Αιανής, Γυμν. Τρανοβάλτου, Γυμν. Λιβαδερού </t>
  </si>
  <si>
    <t>ΛΑΜΠΡΙΑΝΙΔΟΥ</t>
  </si>
  <si>
    <t>ΚΥΡΙΑΚΗ</t>
  </si>
  <si>
    <t>ΠΕΡΒΑΝΑ</t>
  </si>
  <si>
    <t>ΠΗΝΕΛΟΠΗ</t>
  </si>
  <si>
    <t>ΓΚΕΚΑΣ</t>
  </si>
  <si>
    <t>ΘΩΜΑΣ</t>
  </si>
  <si>
    <t>Π.Υ.Σ.Δ.Ε. ΦΛΩΡΙΝΑΣ</t>
  </si>
  <si>
    <t>Γυμν. Αιανής, 3ο ΓΕ.Λ. Κοζ., 6ο Γυμν. Κοζ.</t>
  </si>
  <si>
    <t>Τοποθετήσεις, Διαθέσεις ΠΕ11 - Φυσικής Αγωγής (3η ημέρα - 25/08/2021)</t>
  </si>
  <si>
    <t>ΔΗΜΟΥ</t>
  </si>
  <si>
    <t>ΑΝΑΣΤΑΣΙΟΣ</t>
  </si>
  <si>
    <t>3ο ΕΠΑ.Λ. Πτολ., 1ο-3ο ΓΕ.Λ. Πτολ.</t>
  </si>
  <si>
    <r>
      <t>6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</si>
  <si>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ΜΟΛΑΣΙΩΤΗΣ</t>
  </si>
  <si>
    <t>ΑΘΑΝΑΣΙΟΣ</t>
  </si>
  <si>
    <t>ΤΡΙΓΩΝΗΣ</t>
  </si>
  <si>
    <t xml:space="preserve">Γυμν. Εράτυρας., Γυμν. Σιάτιστας., ΕΠΑ.Λ. Σιάτιστας </t>
  </si>
  <si>
    <t>Χωρίς Αίτηση</t>
  </si>
  <si>
    <t>ΑΘΑΝΑΣΙΑΔΗΣ</t>
  </si>
  <si>
    <t>ΓΥΜΝΑΣΙΟ ΑΝΑΡΡΑΧΗΣ-ΕΜΠΟΡΙΟΥ</t>
  </si>
  <si>
    <t>Γυμν. Περδίκκα., Γυμν. Λευκοπηγής</t>
  </si>
  <si>
    <t>ΤΖΙΛΙΝΗ</t>
  </si>
  <si>
    <t>Γυμν. Σιάτιστας, ΕΠΑ.Λ. Σιάτιστας</t>
  </si>
  <si>
    <t>ΒΑΛΑΒΑΝΗΣ</t>
  </si>
  <si>
    <t>ΓΡΗΓΟΡΙΟΣ</t>
  </si>
  <si>
    <t>194367</t>
  </si>
  <si>
    <t>ΚΥΡΙΑΚΟΥ</t>
  </si>
  <si>
    <t>Γυμν. Περδίκκα., 5ο Γυμν. Πτολ.</t>
  </si>
  <si>
    <t>ΧΑΤΖΗΝΑΣ</t>
  </si>
  <si>
    <t>ΓΕΝΙΚΟ ΛΥΚΕΙΟ ΒΕΛΒΕΝΤΟΥ</t>
  </si>
  <si>
    <t>ΓΥΛΤΙΔΗΣ</t>
  </si>
  <si>
    <t>ΓΥΜΝΑΣΙΟ ΑΙΑΝΗΣ</t>
  </si>
  <si>
    <t>Γυμν. Λιβαδερού, ΕΠΑ.Λ. Σερβίων, Γυμν. Τρανοβάλτου</t>
  </si>
  <si>
    <t>181651</t>
  </si>
  <si>
    <t>ΠΑΝΑΡΑ</t>
  </si>
  <si>
    <t>ΠΑΛΙΝΑ</t>
  </si>
  <si>
    <t>Αποσπ.</t>
  </si>
  <si>
    <t>Γυμν. Λιβαδερού., Γυμν. Σερβίων, ΕΠΑ.Λ. Σερβίων, ΓΕ.Λ. Σερβίων</t>
  </si>
  <si>
    <t>ΒΡΕΤΤΑΚΟΣ</t>
  </si>
  <si>
    <t>ΑΛΕΞΑΝΔΡΟΣ</t>
  </si>
  <si>
    <t>ΧΑΪΝΤΟΥΤΗΣ</t>
  </si>
  <si>
    <t>1ο ΕΠΑΛ ΚΟΖΑΝΗΣ</t>
  </si>
  <si>
    <t>ΖΑΧΑΡΟΠΟΥΛΟΥ</t>
  </si>
  <si>
    <t>ΛΑΜΠΡΙΝΗ</t>
  </si>
  <si>
    <t xml:space="preserve">ΓΥΜΝΑΣΙΟ ΜΕ Λ.Τ. ΤΣΟΤΥΛΙΟΥ </t>
  </si>
  <si>
    <t>ΑΝΘΟΥΛΗΣ</t>
  </si>
  <si>
    <t>ΒΑΣΙΛΕΙΟΣ</t>
  </si>
  <si>
    <t>3ο ΓΕ.Λ. Πτολ.</t>
  </si>
  <si>
    <t>ΚΑΜΠΟΥΡΗ</t>
  </si>
  <si>
    <t>ΣΟΥΛΤΑΝΑ</t>
  </si>
  <si>
    <t>ΔΑΥΚΑΣ</t>
  </si>
  <si>
    <t>ΣΤΕΦΑΝΟΣ</t>
  </si>
  <si>
    <t>Μουσ. Σχολ. Πτολ., 2ο ΓΕ.Λ. Πτολ.</t>
  </si>
  <si>
    <t>204001</t>
  </si>
  <si>
    <t>ΛΑΒΑΝΤΣΙΩΤΗΣ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</si>
  <si>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ΕΠΑ.Λ.ΚΟΖΑΝΗΣ</t>
    </r>
  </si>
  <si>
    <t>Γραφείο Φυσ.Αγωγής, 2ο ΕΠΑ.Λ. Κοζ., 1ο Γυμν. Κοζ., 4ο ΓΕ.Λ. Κοζ.</t>
  </si>
  <si>
    <t>ΚΩΤΟΥΛΑ</t>
  </si>
  <si>
    <t>ΑΓΓΕΛΙΚΗ</t>
  </si>
  <si>
    <t>3ο-4ο-2ο ΓΕ.Λ. Κοζ., Καλλ. Γυμν. Κοζ., 1ο-2ο-4ο-3ο-5ο Γυμν. Κοζ., 2ο ΕΠΑΛ Κοζ., 6ο Γυμν. Κοζ., Γυμν. Λευκοπηγής</t>
  </si>
  <si>
    <t>ΝΕΣΤΟΡΟΠΟΥΛΟΣ</t>
  </si>
  <si>
    <t xml:space="preserve">1ο Γυμν. Κοζ., 1ο-2ο-3ο-4ο ΓΕ.Λ. Κοζ., Εσπ. ΓΕ.Λ. Κοζ., 1ο-2ο ΕΠΑ.Λ. Κοζ., 2ο-5ο-4ο-3ο Γυμν.Κοζ. </t>
  </si>
  <si>
    <t>ΡΙΖΟΣ</t>
  </si>
  <si>
    <t>ΠΑΡΑΣΚΕΥΑΣ</t>
  </si>
  <si>
    <t>Μουσ. Σχολ. Σιάτιστας, 3ο ΓΕ.Λ. Κοζ., 2ο ΕΠΑ.Λ. Κοζ., 6ο-3ο-4ο Γυμν. Κοζ., 2ο ΓΕ.Λ. Κοζ., 1ο Γυμν. Κοζ., Γυμν. Ξηρολίμνης, Γυμν. Λευκοπηγής., Γυμν. Σιάτιστας., 4ο ΓΕ.Λ. Κοζ.</t>
  </si>
  <si>
    <t>ΖΟΥΜΗ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</si>
  <si>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</si>
  <si>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ΘΕΟΔΟΣΙΟΥ</t>
  </si>
  <si>
    <t>ΘΕΟΔΩΡΟΓΛΟΥ</t>
  </si>
  <si>
    <t>ΚΑΛΙΑΜΠΑΚΑΣ</t>
  </si>
  <si>
    <t>ΕΛΕΥΘΕΡΙΑΔΗΣ</t>
  </si>
  <si>
    <t>ΣΤΑΥΡΟΣ</t>
  </si>
  <si>
    <t>ΤΣΑΝΙΔΗΣ</t>
  </si>
  <si>
    <t>Π.Υ.Σ.Δ.Ε. ΗΛΕΙΑΣ</t>
  </si>
  <si>
    <t>Γ.Απόσπαση</t>
  </si>
  <si>
    <t>ΠΑΠΑΚΩΣΤΑΣ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</si>
  <si>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ΚΑΛΛΙΘΕΑΣ Δ' ΑΘΗΝΑΣ</t>
    </r>
  </si>
  <si>
    <t>ΣΑΚΕΛΛΑΡΗΣ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</si>
  <si>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ΚΕΡΚΥΡΑΣ</t>
    </r>
  </si>
  <si>
    <t>3ο ΓΕ.Λ. Πτολ., Μουσ. Σχολ. Πτολ., 2ο-1ο ΓΕ.Λ. Πτολ.</t>
  </si>
  <si>
    <t>ΣΑΡΙΔΟΥ</t>
  </si>
  <si>
    <t>ΕΥΤΕΡΠΗ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</si>
  <si>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ΚΕΡΚΥΡΑΣ</t>
    </r>
  </si>
  <si>
    <t>Τοποθετήσεις - Διαθέσεις Τεχνικών Ειδικοτήτων (3η ημέρα - 25/08/2021)</t>
  </si>
  <si>
    <t>Τομέας</t>
  </si>
  <si>
    <t>ΠΕ82 (ΠΕ17.06) - Μηχανολόγων</t>
  </si>
  <si>
    <t>Α. Μηχανολογίας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</si>
  <si>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ΕΠΑ.Λ. ΚΟΖΑΝΗΣ</t>
    </r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</si>
  <si>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ΚΟΖΑΝΗΣ</t>
    </r>
  </si>
  <si>
    <t>ΦΩΤΙΑΔΟΥ</t>
  </si>
  <si>
    <t>6ο, 2ο , 5ο, 4ο, 8ο, Γυμ. Κοζ.</t>
  </si>
  <si>
    <t>ΠΕ82 (ΠΕ18.18) - Μηχανολόγων</t>
  </si>
  <si>
    <t>ΤΖΙΝΚΩΣΤΑ</t>
  </si>
  <si>
    <t>ΚΑΤΙΝΑ</t>
  </si>
  <si>
    <t>ΠΕ82 (ΠΕ12.04) - Μηχανολόγων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</si>
  <si>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ΓΥΜΝΑΣΙΑ ΠΤΟΛΕΜΑΪΔΑΣ </t>
    </r>
  </si>
  <si>
    <t>ΜΑΡΚΟΠΟΥΛΟΣ</t>
  </si>
  <si>
    <t>1ο ΕΠΑΛ ΠΤΟΛ.</t>
  </si>
  <si>
    <t>4ο Εσπερ. ΕΠΑ.Λ. Κοζ., 3ο Εσπερ. ΕΠΑ.Λ. Πτολ.</t>
  </si>
  <si>
    <t>ΚΟΛΛΙΑΣ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</si>
  <si>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ΠΤΟΛΕΜΑΪΔΑΣ</t>
    </r>
  </si>
  <si>
    <t>ΠΑΛΗΟΚΑΣΤΡΙΤΗΣ</t>
  </si>
  <si>
    <t>4ο Εσπερ. ΕΠΑ.Λ. Κοζ.</t>
  </si>
  <si>
    <t>ΤΕΚΕΟΓΛΟΥ</t>
  </si>
  <si>
    <t>ΤΕ02.02 (ΤΕ01.02) - Μηχανολόγων</t>
  </si>
  <si>
    <t>Από μετάταξη</t>
  </si>
  <si>
    <t>1ο ΕΠΑ.Λ. Κοζ., 4ο Εσπ. ΕΠΑ.Λ. Κοζ., 1ο ΕΠΑ.Λ. Πτολ., 3ο ΕΠΑ.Λ. Εσπ. Πτολ.</t>
  </si>
  <si>
    <t>ΠΑΣΣΙΑΣ</t>
  </si>
  <si>
    <t>ΠΕ83 (ΠΕ17.07) - Ηλεκτρολόγων</t>
  </si>
  <si>
    <t>Β. Ηλεκτρολογίας, Ηλεκτρονικής και Αυτοματισμού</t>
  </si>
  <si>
    <t>Γυμ. Αναρρ. - Εμπορ., Γυμ. Περδίκκα</t>
  </si>
  <si>
    <t>ΔΑΣΚΑΛΟΠΟΥΛΟΣ</t>
  </si>
  <si>
    <t>ΠΕ84 (ΠΕ17.08)-Ηλεκτρονικών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</si>
  <si>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ΠΤΟΛΕΜΑΪΔΑΣ </t>
    </r>
  </si>
  <si>
    <t>3ο Εσπερ. ΕΠΑ.Λ. Πτολ., 5ο, 3ο, 1ο, 2ο, 4ο, Γυμ. Πτολ., Γυμ. Αναρρ. - Εμπορ., Γυμ. Ανατολ.</t>
  </si>
  <si>
    <t>ΜΑΛΛΙΟΥ</t>
  </si>
  <si>
    <t>ΕΥΣΕΒΙΑ</t>
  </si>
  <si>
    <t>ΕΠΑ.Λ. Σερβ.</t>
  </si>
  <si>
    <t>ΧΡΙΣΤΙΝΑ</t>
  </si>
  <si>
    <t>ΓΚΟΥΝΤΟΥ</t>
  </si>
  <si>
    <t>ΕΥΓΕΝΙΑ</t>
  </si>
  <si>
    <t>Διάθεση Π.Υ.Σ.Δ.Ε. Κοζάνης</t>
  </si>
  <si>
    <t>Γυμ. Σερβ</t>
  </si>
  <si>
    <t>ΤΣΟΛΗΣ</t>
  </si>
  <si>
    <t>ΕΛΕΥΘΕΡΙΟΥ</t>
  </si>
  <si>
    <t>ΑΣΤΕΡΙΟΣ</t>
  </si>
  <si>
    <t>ΠΕ83 - Ηλεκτρολόγων</t>
  </si>
  <si>
    <t>ΕΠΑΛ ΑΛΕΞΑΝΔΡΕΙΑΣ</t>
  </si>
  <si>
    <t>ΕΠΑ.Λ. Σερβ., Γυμ. Τραν., Γυμ. Λιβαδ., Γυμ. Βελβ., Γυμ. Αιαν.</t>
  </si>
  <si>
    <t>Γ. Δομικών Έργων, Δομημένου Περιβάλλοντος και Αρχιτεκτονικού Σχεδιασμού</t>
  </si>
  <si>
    <t>ΑΣΤΕΡΙΟΥ</t>
  </si>
  <si>
    <t>ΜΑΓΔΑΛΗΝΗ</t>
  </si>
  <si>
    <t>ΠΕ81 (ΠΕ17.05) -Πολιτικών Μηχανικών - Αρχιτεκτόνων</t>
  </si>
  <si>
    <t>2ο, 5ο, 8ο, 4ο, 3ο, Γυμ. Κοζ., Γυμ. Κρόκου</t>
  </si>
  <si>
    <t>ΜΠΟΥΡΑΣ</t>
  </si>
  <si>
    <t>ΝΙΚΟΝΕΚΤΑΡΙΟΣ</t>
  </si>
  <si>
    <t>ΤΕ02.01 (ΤΕ01.05) - Σχεδιαστές - Δομικοί</t>
  </si>
  <si>
    <t>ΚΑΡΑΓΚΙΟΖΗΣ</t>
  </si>
  <si>
    <t>Διάθεση Π.Υ.Σ.Δ.Ε. Καστοριάς</t>
  </si>
  <si>
    <t>1ο ΕΠΑ.Λ. Πτολ., Γυμ. Εμπορ. - Αναρρ.</t>
  </si>
  <si>
    <t>ΒΑΪΤΣΟΠΟΥΛΟΥ</t>
  </si>
  <si>
    <t>ΠΕ88.01 (ΠΕ14.04) - Γεωπόνων</t>
  </si>
  <si>
    <t>Ε. Γεωπονίας, Τροφίμων κ' Περιβάλλοντος</t>
  </si>
  <si>
    <t>4ο Εσπερ. ΕΠΑ.Λ. Κοζάνης</t>
  </si>
  <si>
    <t>ΤΖΙΑΛΛΑ</t>
  </si>
  <si>
    <t>ΠΕ88.01 - Γεωπόνων</t>
  </si>
  <si>
    <t>Νεοδιόριστη</t>
  </si>
  <si>
    <t>2ο ΕΠΑ.Λ. Κοζ., 3ο Γυμ. Κοζ., 4ο Εσπ. ΕΠΑ.Λ. Κοζ.</t>
  </si>
  <si>
    <t>ΜΑΡΑΝΤΙΔΗΣ</t>
  </si>
  <si>
    <t>ΑΠΟΣΤΟΛΟΣ</t>
  </si>
  <si>
    <t>2ο ΕΠΑ.Λ. Πτολ.</t>
  </si>
  <si>
    <t>ΠΑΠΑΒΑΣΙΛΕΙΟΥ</t>
  </si>
  <si>
    <t>ΠΕ88.02 - Φυτικής Παραγωγής</t>
  </si>
  <si>
    <t>ΠΑΠΑΓΕΩΡΓΙΟΥ</t>
  </si>
  <si>
    <t>ΠΕ88.04 - Διατροφής</t>
  </si>
  <si>
    <t>Όπου υπάρχει κενό</t>
  </si>
  <si>
    <t>ΒΕΤΤΑ</t>
  </si>
  <si>
    <t>ΠΕ87.09 (ΠΕ18.33) - Βρεοφονηπιοκόμων</t>
  </si>
  <si>
    <t>Ζ. Υγείας - Πρόνοιας - Ευεξίας</t>
  </si>
  <si>
    <t>ΕΠΑΛ ΣΙΑΤΙΣΤΑΣ</t>
  </si>
  <si>
    <t>2ο ΕΠΑ.Λ. Κοζ., 4ο Εσπερ. ΕΠΑ.Λ. Κοζ.</t>
  </si>
  <si>
    <t>ΓΕΣΘΗΜΑΝΗ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</si>
  <si>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ΠΤΟΛΕΜΑΪΔΑΣ</t>
    </r>
  </si>
  <si>
    <t>2ο ΕΠΑ.Λ. Κοζάνης</t>
  </si>
  <si>
    <t>ΠΕΡΤΣΙΛΗ</t>
  </si>
  <si>
    <t>ΖΑΧΑΡΕΝΙΑ</t>
  </si>
  <si>
    <t>ΠΕ87.09 - Βρεοφονηπιοκόμων</t>
  </si>
  <si>
    <t>2ο ΕΠΑ.Λ. Πτολ., 2ο ΕΠΑ.Λ. Κοζ.</t>
  </si>
  <si>
    <t>ΓΟΥΝΑΡΙΔΟΥ</t>
  </si>
  <si>
    <t>ΠΕ87.02 - Νοσηλευτικής</t>
  </si>
  <si>
    <t>2ο ΕΠΑ.Λ. Πτολ., 2ο ΕΠΑ.Λ. Κοζ., 4ο Εσπ. ΕΠΑ.Λ. Κοζ., ΕΠΑ.Λ. Σιατ., ΕΠΑ.Λ. Σερβίων</t>
  </si>
  <si>
    <t>ΙΓΝΑΤΙΑΔΗΣ</t>
  </si>
  <si>
    <t>ΔΑΜΙΑΝΟΣ</t>
  </si>
  <si>
    <t>ΠΕ87.08 - Φυσιοθεραπείας</t>
  </si>
  <si>
    <t>2ο ΕΠΑ.Λ. Πτολεμαΐδας</t>
  </si>
  <si>
    <t>ΜΑΥΡΟΜΑΤΗ</t>
  </si>
  <si>
    <t>2ο ΕΠΑ.Λ. Κοζ., 2ο ΕΠΑ.Λ. Πτολ., ΕΠΑ.Λ. Σιάτ., ΕΠΑ.Λ. Σερβίων, 4ο Εσπ. ΕΠΑ.Λ. Κοζ.</t>
  </si>
  <si>
    <t>ΠΕΤΡΙΔΟΥ</t>
  </si>
  <si>
    <t>ΘΩΜΑΙΔΟΥ</t>
  </si>
  <si>
    <t>ΚΟΤΖΑΦΙΛΙΟΥ</t>
  </si>
  <si>
    <t>ΑΝΘΟΥΛΑ</t>
  </si>
  <si>
    <t>2ο ΕΠΑ.Λ. Πτολ., 4ο Εσπερ. ΕΠΑ.Λ. Κοζ., 2ο ΕΠΑ.Λ. Κοζ.</t>
  </si>
  <si>
    <t>ΠΕ87.03 - Αισθητικής</t>
  </si>
  <si>
    <t>ΣΚΕΥΗ</t>
  </si>
  <si>
    <t>ΝΑΙΑΔΑ</t>
  </si>
  <si>
    <t>ΕΠΑ.Λ. Σιάτ., 2ο ΕΠΑ.Λ. Κοζ., 4ο Εσπ. ΕΠΑ.Λ. Κοζ., 2ο ΕΠΑ.Λ. Πτολ., ΕΠΑ.Λ. Σερβίων</t>
  </si>
  <si>
    <t>ΓΚΙΟΖΗ</t>
  </si>
  <si>
    <t>2ο ΕΠΑ.Λ. Πτολ., 4ο Εσπερ. ΕΠΑ.Λ. Κοζ., ΕΠΑ.Λ. Σιάτ., 2ο ΕΠΑ.Λ. Κοζ.,  ΕΠΑ.Λ. Σερβ.</t>
  </si>
  <si>
    <t>ΚΑΡΑΤΖΑΣ</t>
  </si>
  <si>
    <t>ΦΙΛΙΠΠΟΣ</t>
  </si>
  <si>
    <t>ΠΕ87.01 - Ιατρικής</t>
  </si>
  <si>
    <t>ΜΑΡΟΠΟΥΛΟΥ</t>
  </si>
  <si>
    <t>2ο ΕΠΑ.Λ. Κοζ., 2ο ΕΠΑ.Λ. Πτολ.</t>
  </si>
  <si>
    <t>ΟΙΚΟΝΟΜΙΔΟΥ</t>
  </si>
  <si>
    <t>ΒΑΓΙΑ</t>
  </si>
  <si>
    <t>ΕΠΑ.Λ. Πτολ., ΕΠΑ.Λ. Κοζ.</t>
  </si>
  <si>
    <t>ΣΑΜΑΡΑ</t>
  </si>
  <si>
    <t>ΕΡΙΦΥΛΗ</t>
  </si>
  <si>
    <t>Διάθεση 7 ώρες στο ΓΕ.Λ. Νεάπολης</t>
  </si>
  <si>
    <t>Διάθεση 4 ώρες στο ΕΠΑ.Λ. Σιάτιστας</t>
  </si>
  <si>
    <t>Διάθεση 8 ώρες στο ΓΕ.Λ. Βελβεντού</t>
  </si>
  <si>
    <t>Διάθεση 9 ώρες στο 3ο ΓΕ.Λ. Κοζάνης</t>
  </si>
  <si>
    <t>Διάθεση 6 ώρες στο Μουσικό Πτολεμαΐδας</t>
  </si>
  <si>
    <t>Διάθεση 2 ώρες στο 3ο ΓΕ.Λ. Πτολεμαΐδας</t>
  </si>
  <si>
    <t>Τοποθέτηση στο Γυμνάσιο Λιβαδερού</t>
  </si>
  <si>
    <t>Τοποθέτηση στο 3ο ΓΕ.Λ. Κοζάνης</t>
  </si>
  <si>
    <t>Τοποθέτηση (20 ώρες) στο 3ο ΓΕ.Λ. Κοζάνης</t>
  </si>
  <si>
    <t>Τοποθέτηση (11 ώρες) στο ΓΕ.Λ. Σερβίων με διάθεση 9 ώρες στο Γυμνάσιο Σερβίων</t>
  </si>
  <si>
    <t>ΠΑΤΣΙΟΥ</t>
  </si>
  <si>
    <t>1ο Γυμνάσιο Κοζάνης</t>
  </si>
  <si>
    <t>Διάθεση 4 ώρες στο 1ο Γυμνάσιο Κοζάνης</t>
  </si>
  <si>
    <t>Διάθεση 5 ώρες στο 1ο Γυμνάσιο Κοζάνης, 6 ώρες στο 4ο Γυμνάσιο Κοζάνης και 3 ώρες στο 2ο Γυμνάσιο Κοζάνης</t>
  </si>
  <si>
    <t>Διάθεση 11 ώρες στο 1ο ΓΕ.Λ. Πτολεμαΐδας και 1 ώρα στο 3ο Εσπερινό ΕΠΑ.Λ. Πτολεμαΐδας</t>
  </si>
  <si>
    <t>Διάθεση 6 ώρες στο Γυμνάσιο Εράτυρας και 6 ώρες στο Γυμνάσιο Λευκοπηγής</t>
  </si>
  <si>
    <t>Τοποθέτηση (8 ώρες) στο Γυμνάσιο με Λ.Τ. Πενταλόφου, με διάθεση  6 ώρες στο Γυμνάσιο Αιανής και 6 ώρες στο Γυμνάσιο Τρανοβάλτου</t>
  </si>
  <si>
    <t>Διάθεση 6 ώρες στο Γυμνάσιο Ξηρολίμνης, 4 ώρες στο 1ο ΕΠΑ.Λ. Κοζάνης, 3 ώρες στο Εσπερινό ΓΕ.Λ. Κοζάνης και 3 ώρες στο Εσπερ. Γυμνάσιο Κοζάνης</t>
  </si>
  <si>
    <t>Διάθεση 9 ώρες στο ΓΕ.Λ. Νεάπολης</t>
  </si>
  <si>
    <t>Διάθεση 6 ώρες στο Γυμνάσιο Περδίκκα και 6 ώρες στο Γυμνάσιο Λευκοπηγής</t>
  </si>
  <si>
    <t>Διάθεση 8 ώρες στο ΕΠΑ.Λ. Σιάτιστας και 4 ώρες στο Γυμνάσιο Σιάτιστας</t>
  </si>
  <si>
    <t>Διάθεση 11 ώρες στο Μουσικό Σχολείο Πτολεμαΐδας</t>
  </si>
  <si>
    <t>Διάθεση 6 ώρες στο ΕΠΑ.Λ. Σερβίων</t>
  </si>
  <si>
    <t>Διάθεση 7 ώρες στο Γυμνάσιο Λιβαδερού</t>
  </si>
  <si>
    <t>Διάθεση 12 ώρες στο Γυμνάσιο Σερβίων και 6 ώρες στο Γυμνάσιο Τρανοβάλτου</t>
  </si>
  <si>
    <t>Τοποθέτηση (18 ώρες) στο 3ο ΓΕ.Λ. Πτολεμαΐδας</t>
  </si>
  <si>
    <t>Τοποθέτηση στο 2ο ΕΠΑ.Λ. Κοζάνης</t>
  </si>
  <si>
    <t>Τοποθέτηση (18 ώρες) στο 3ο ΓΕ.Λ. Κοζάνης</t>
  </si>
  <si>
    <t>Τοποθέτηση (18 ώρες) στο 1ο Γυμνάσιο Κοζάνης</t>
  </si>
  <si>
    <t>Τοποθέτηση στο 1ο Γυμνάσιο Πτολεμαΐδας</t>
  </si>
  <si>
    <t>Τοποθέτηση στο 5ο Γυμνάσιο Πτολεμαΐδας</t>
  </si>
  <si>
    <t>Διάθεση 6 ώρες στο 3ο Γυμνάσιο Κοζάνης και 4 ώρες στο 2ο ΕΠΑ.Λ. Κοζάνης</t>
  </si>
  <si>
    <t>Διάθεση 1 ώρα στο 4ο Εσπερινό ΕΠΑ.Λ. Κοζάνης</t>
  </si>
  <si>
    <t>Τοποθέτηση (15 ώρες) στο Μουσικό Σχολείο Σιάτιστας με διάθεση 2 ώρες στο 1ο Γυμνάσιο Κοζάνης και 1 ώρα στο Εσπερινό ΓΕ.Λ. Κοζάνης</t>
  </si>
  <si>
    <t>Τοποθέτηση (17 ώρες) στο Καλλιτεχνικό Γυμνάσιο Κοζάνης</t>
  </si>
  <si>
    <t>Διάθεση 3 ώρες στο Γυμνάσιο με Λ.Τ. Πενταλόφου</t>
  </si>
  <si>
    <t xml:space="preserve">ΧΑΤΖΗΓΕΩΡΓΙΑΔΗΣ </t>
  </si>
  <si>
    <t>Διάθεση 2 ώρες στο 5ο Γυμνάσιο Κοζάνης</t>
  </si>
  <si>
    <t>Ολική διάθεση (20 ώρες) στο 3ο Εσπερινό ΕΠΑ.Λ. Πτολεμαΐδας</t>
  </si>
  <si>
    <t>Διάθεση 5 ώρες στο 3ο Εσπερινό ΕΠΑ.Λ. Πτολεμαΐδας</t>
  </si>
  <si>
    <t>Τοποθέτηση (18 ώρες) στο 3ο Εσπερινό ΕΠΑ.Λ. Πτολεμαΐδας</t>
  </si>
  <si>
    <t xml:space="preserve"> Διάθεση 4 ώρες στο Γυμνάσιο Εμπορίου - Αναρράχης και 3 ώρες στο Γυμνάσιο Περδίκκα</t>
  </si>
  <si>
    <t>Διάθεση 6 ώρες στο Γυμνάσιο Ανατολικού</t>
  </si>
  <si>
    <t>Τοποθέτηση στο Γυμνάσιο Σερβίων</t>
  </si>
  <si>
    <t>Τοποθέτηση στο 4ο Εσπερινό ΕΠΑ.Λ. Κοζάνης</t>
  </si>
  <si>
    <t>Τοποθέτηση (18 ώρες) στο 4ο ΓΕ.Λ. Κοζάνης</t>
  </si>
  <si>
    <t>Τοποθέτηση (14 ώρες) στο 2ο ΓΕ.Λ. Κοζάνης και διάθεση 6 ώρες στο 4ο Γυμνάσιο Κοζάνης</t>
  </si>
  <si>
    <t>Τοποθέτηση (11 ώρες) στο 4ο ΓΕ.Λ. Κοζάνης με διάθεση 5 ώρες στο 3ο ΓΕ.Λ. Κοζάνης και 4 ώρες στο Γυμνάσιο Ξηρολίμνης</t>
  </si>
  <si>
    <t>Τοποθέτηση (3 ώρες) στο Γυμνάσιο με Λ.Τ. Πενταλόφου με διάθεση 2 ώρες στο Γυμνάσιο Ξηρολίμνης και 1 ώρα στο Εσπερινό ΓΕ.Λ. Κοζάνης</t>
  </si>
  <si>
    <t>Διάθεση 13 ώρες στο ΕΠΑ.Λ. Σερβίων</t>
  </si>
  <si>
    <t>Διάθεση 2 ώρες στο 2ο Γυμνάσιο Κοζάνης</t>
  </si>
  <si>
    <t>Τοποθέτηση (6 ώρες) στο Γυμνάσιο Βελβεντού με διάθεση 3 ώρες στο Γυμνάσιο Λιβαδερού, 3 ώρες στο Γυμνάσιο Τρανοβάλτου και 1 ώρα στο ΕΠΑ.Λ. Σερβίων</t>
  </si>
  <si>
    <t>Τοποθέτηση (10 ώρες) στο 1ο Γυμνάσιο Κοζάνης με διάθεση 8 ώρες στο Καλλιτεχνικό Γυμνάσιο Κοζάνης και 3 ώρες στο Γυμνάσιο Λιβαδερού</t>
  </si>
  <si>
    <t>Τοποθέτηση (14 ώρες) στο Καλλιτεχνικό Γυμνάσιο Κοζάνης με διάθεση 6 ώρες στο Γυμνάσιο Ανατολικού</t>
  </si>
  <si>
    <t>Τοποθέτηση (6 ώρες) στο Μουσικό Σχολείο Πτολεμαΐδας, 4 ώρες στο Γυμνάσιο Ξηρολίμνης, 4 ώρες στο 3ο Γυμνάσιο Κοζάνης, 2 ώρες στο 2ο ΕΠΑ.Λ. Κοζάνης και 2 ώρες στο Γυμνάσιο Αιανής</t>
  </si>
  <si>
    <t>Τοποθέτηση (4 ώρες) στο 2ο Γυμνάσιο Πτολεμαΐδας με διάθεση 3 ώρες στο Γυμνάσιο Περδίκκα</t>
  </si>
  <si>
    <t>Ολική διάθεση (21 ώρες) στο ΕΠΑ.Λ. Σιάτιστας</t>
  </si>
  <si>
    <t>Τοποθέτηση (23 ώρες) στο 2ο ΕΠΑ.Λ. Κοζάνης</t>
  </si>
  <si>
    <t>Τοποθέτηση (23 ώρες) στο 2ο ΕΠΑ.Λ. Πτολεμαΐδας</t>
  </si>
  <si>
    <t>Τοποθέτηση (8 ώρες) στο 2ο ΕΠΑ.Λ. Πτολεμαΐδας</t>
  </si>
  <si>
    <t>Τοποθέτηση (17 ώρες) στο 2ο ΕΠΑ.Λ. Κοζάνης με διάθεση 6 ώρες στο 4ο Εσπερινό ΕΠΑ.Λ. Κοζάνης</t>
  </si>
  <si>
    <t>Ολική διάθεση (20 ώρες) στο 4ο Εσπερινό ΕΠΑ.Λ. Κοζάνης</t>
  </si>
  <si>
    <t>Διάθεση 16 ώρες στο 2ο ΕΠΑ.Λ. Κοζάνης</t>
  </si>
  <si>
    <t>Τοποθέτηση (20 ώρες) στο 2ο ΕΠΑ.Λ. Κοζάνης</t>
  </si>
  <si>
    <t>Τοποθέτηση (19 ώρες) στο 2ο ΕΠΑ.Λ. Κοζάνης με διάθεση 4 ώρες στο 4ο Εσπερινό ΕΠΑ.Λ. Κοζάνης</t>
  </si>
  <si>
    <t>Τοποθέτηση (6 ώρες) στο 2ο ΕΠΑ.Λ. Πτολεμαΐδας</t>
  </si>
  <si>
    <t>Τοποθέτηση (23 ώρες) στο ΕΠΑ.Λ. Σιάτιστας</t>
  </si>
  <si>
    <t>Τοποθέτηση (12 ώρες) στο ΕΠΑ.Λ. Σιάτιστας</t>
  </si>
  <si>
    <t>Τοποθέτηση (15 ώρες) στο 4ο Εσπερινό ΕΠΑ.Λ. Κοζάνης</t>
  </si>
  <si>
    <t>Διάθεση 10 ώρες στο Γυμνάσιο Εράτυρας</t>
  </si>
  <si>
    <t>ΚΟΕΜΤΖΟΠΟΥΛΟΣ</t>
  </si>
  <si>
    <t>ΠΥΣΔΕ ΔΩΔΕΚΑΝΗΣΩΝ</t>
  </si>
  <si>
    <t>Διάθεση 4 ώρες στο Γυμνάσιο με Λ.Τ. Πενταλόφου</t>
  </si>
  <si>
    <t>ΚΩΝΣΤΑΝΤΙΝΙΔΗΣ</t>
  </si>
  <si>
    <t>ΕΛΕΥΘΕΡΙΟΣ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</si>
  <si>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</si>
  <si>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t>4ο Εσπ. ΕΠΑ.Λ. Κοζ., Σχολεία του Δήμου Κοζάνης</t>
  </si>
  <si>
    <t>Τοποθέτηση (23 ώρες) στο 4ο Εσπερινό ΕΠΑ.Λ. Κοζάνης</t>
  </si>
  <si>
    <t>ΑΠΑΖΙΔΟΥ</t>
  </si>
  <si>
    <t>ΔΙΑΘΕΣΗ Π.Υ.Σ.Δ.Ε. ΦΛΩΡΙΝΑΣ</t>
  </si>
  <si>
    <t>2ο ΓΕ.Λ. Πτολ., Μουσ. Πτολ., Εσπερ. ΕΠΑ.Λ. Πτολ., Γυμ. Ανατ., Γυμ. Εμπ. - Αναρρ., Γυμ. Περδ., 1ο - 3ο - 4ο - 5ο Γυμ. Πτολ.</t>
  </si>
  <si>
    <t>Τοποθέτηση (4 ώρες) στο 3ο ΓΕ.Λ. Πτολεμαΐδας, 3 ώρες στο Γυμνάσιο Εμπορίου - Αναρράχης και διάθεση 2 ώρες στο Μουσικό Σχολείο Πτολεμαΐδας</t>
  </si>
  <si>
    <t>Ολική διάθεση (20 ώρες) στο 3ο Γυμνάσιο Κοζάνης</t>
  </si>
  <si>
    <t>Τοποθέτηση (5 ώρες) στο στο 2ο ΓΕ.Λ. Πτολεμαΐδας, με διάθεση 6 ώρες 5ο Γυμνάσιο Κοζάνης, 5 ώρες στο Μουσικό Σχολείο Πτολεμαΐδας και 4 ώρες στο 5ο Γυμνάσιο Πτολεμαΐδας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</si>
</sst>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vertAlign val="superscript"/>
      <sz val="8"/>
      <color indexed="8"/>
      <name val="Calibri"/>
      <family val="2"/>
      <charset val="161"/>
      <scheme val="minor"/>
    </font>
    <font>
      <b/>
      <sz val="15"/>
      <color rgb="FF44546A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vertAlign val="superscript"/>
      <sz val="8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161"/>
      <scheme val="minor"/>
    </font>
    <font>
      <vertAlign val="superscript"/>
      <sz val="8"/>
      <color rgb="FF00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name val="Calibri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DDD9C3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5B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ck">
        <color theme="4" tint="0.3999450666829432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12" fillId="0" borderId="0"/>
  </cellStyleXfs>
  <cellXfs count="48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7" fillId="7" borderId="2" xfId="2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3" fillId="2" borderId="2" xfId="2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3" xfId="3" applyNumberFormat="1" applyFont="1" applyFill="1" applyBorder="1" applyAlignment="1">
      <alignment horizontal="center" vertical="center" wrapText="1" readingOrder="1"/>
    </xf>
    <xf numFmtId="0" fontId="3" fillId="2" borderId="3" xfId="2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2" borderId="5" xfId="2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2" borderId="6" xfId="2" applyFont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0" fontId="3" fillId="2" borderId="7" xfId="2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/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/>
    </xf>
    <xf numFmtId="0" fontId="2" fillId="0" borderId="1" xfId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4">
    <cellStyle name="Normal" xfId="3"/>
    <cellStyle name="Επικεφαλίδα 1" xfId="1" builtinId="16"/>
    <cellStyle name="Κανονικό" xfId="0" builtinId="0"/>
    <cellStyle name="Σημείωση" xfId="2" builtinId="10"/>
  </cellStyles>
  <dxfs count="2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topLeftCell="A7" zoomScaleNormal="100" zoomScaleSheetLayoutView="100" workbookViewId="0">
      <selection activeCell="P16" sqref="P16"/>
    </sheetView>
  </sheetViews>
  <sheetFormatPr defaultColWidth="19.42578125" defaultRowHeight="15" x14ac:dyDescent="0.25"/>
  <cols>
    <col min="1" max="1" width="3.7109375" bestFit="1" customWidth="1"/>
    <col min="2" max="2" width="6.140625" bestFit="1" customWidth="1"/>
    <col min="3" max="3" width="12.28515625" bestFit="1" customWidth="1"/>
    <col min="4" max="4" width="10.5703125" bestFit="1" customWidth="1"/>
    <col min="5" max="5" width="15.7109375" customWidth="1"/>
    <col min="6" max="6" width="8" customWidth="1"/>
    <col min="7" max="7" width="6" customWidth="1"/>
    <col min="8" max="8" width="6.42578125" customWidth="1"/>
    <col min="9" max="9" width="7" customWidth="1"/>
    <col min="10" max="10" width="6.7109375" customWidth="1"/>
    <col min="11" max="14" width="6.85546875" customWidth="1"/>
    <col min="16" max="16" width="17.7109375" bestFit="1" customWidth="1"/>
  </cols>
  <sheetData>
    <row r="1" spans="1:16" ht="20.25" thickBot="1" x14ac:dyDescent="0.3">
      <c r="A1" s="43" t="s">
        <v>436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45.7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28" t="s">
        <v>91</v>
      </c>
    </row>
    <row r="3" spans="1:16" ht="22.5" x14ac:dyDescent="0.25">
      <c r="A3" s="2">
        <v>1</v>
      </c>
      <c r="B3" s="3" t="s">
        <v>437</v>
      </c>
      <c r="C3" s="3" t="s">
        <v>438</v>
      </c>
      <c r="D3" s="3" t="s">
        <v>439</v>
      </c>
      <c r="E3" s="3" t="s">
        <v>350</v>
      </c>
      <c r="F3" s="3" t="s">
        <v>19</v>
      </c>
      <c r="G3" s="3" t="s">
        <v>20</v>
      </c>
      <c r="H3" s="3">
        <v>55</v>
      </c>
      <c r="I3" s="3">
        <v>148.32</v>
      </c>
      <c r="J3" s="3">
        <v>12</v>
      </c>
      <c r="K3" s="5" t="s">
        <v>77</v>
      </c>
      <c r="L3" s="5" t="s">
        <v>77</v>
      </c>
      <c r="M3" s="5" t="s">
        <v>22</v>
      </c>
      <c r="N3" s="6">
        <f t="shared" ref="N3:N16" si="0">H3+I3+J3</f>
        <v>215.32</v>
      </c>
      <c r="O3" s="5" t="s">
        <v>440</v>
      </c>
      <c r="P3" s="29" t="s">
        <v>668</v>
      </c>
    </row>
    <row r="4" spans="1:16" ht="33.75" x14ac:dyDescent="0.25">
      <c r="A4" s="2">
        <v>2</v>
      </c>
      <c r="B4" s="22">
        <v>179004</v>
      </c>
      <c r="C4" s="3" t="s">
        <v>441</v>
      </c>
      <c r="D4" s="3" t="s">
        <v>309</v>
      </c>
      <c r="E4" s="3" t="s">
        <v>442</v>
      </c>
      <c r="F4" s="3" t="s">
        <v>19</v>
      </c>
      <c r="G4" s="3" t="s">
        <v>20</v>
      </c>
      <c r="H4" s="3">
        <v>68.75</v>
      </c>
      <c r="I4" s="3">
        <v>144.56</v>
      </c>
      <c r="J4" s="3"/>
      <c r="K4" s="5"/>
      <c r="L4" s="5"/>
      <c r="M4" s="5" t="s">
        <v>22</v>
      </c>
      <c r="N4" s="6">
        <f t="shared" si="0"/>
        <v>213.31</v>
      </c>
      <c r="O4" s="5"/>
      <c r="P4" s="29" t="s">
        <v>740</v>
      </c>
    </row>
    <row r="5" spans="1:16" ht="22.5" x14ac:dyDescent="0.25">
      <c r="A5" s="2">
        <v>3</v>
      </c>
      <c r="B5" s="22">
        <v>186347</v>
      </c>
      <c r="C5" s="3" t="s">
        <v>443</v>
      </c>
      <c r="D5" s="3" t="s">
        <v>32</v>
      </c>
      <c r="E5" s="3" t="s">
        <v>159</v>
      </c>
      <c r="F5" s="3" t="s">
        <v>19</v>
      </c>
      <c r="G5" s="3" t="s">
        <v>20</v>
      </c>
      <c r="H5" s="3">
        <v>64.16</v>
      </c>
      <c r="I5" s="3">
        <v>144.9</v>
      </c>
      <c r="J5" s="3">
        <v>4</v>
      </c>
      <c r="K5" s="5" t="s">
        <v>77</v>
      </c>
      <c r="L5" s="5" t="s">
        <v>77</v>
      </c>
      <c r="M5" s="5" t="s">
        <v>22</v>
      </c>
      <c r="N5" s="6">
        <f t="shared" si="0"/>
        <v>213.06</v>
      </c>
      <c r="O5" s="5" t="s">
        <v>444</v>
      </c>
      <c r="P5" s="29" t="s">
        <v>669</v>
      </c>
    </row>
    <row r="6" spans="1:16" ht="22.5" x14ac:dyDescent="0.25">
      <c r="A6" s="2">
        <v>4</v>
      </c>
      <c r="B6" s="22">
        <v>182413</v>
      </c>
      <c r="C6" s="3" t="s">
        <v>445</v>
      </c>
      <c r="D6" s="3" t="s">
        <v>446</v>
      </c>
      <c r="E6" s="3" t="s">
        <v>447</v>
      </c>
      <c r="F6" s="3" t="s">
        <v>19</v>
      </c>
      <c r="G6" s="3" t="s">
        <v>20</v>
      </c>
      <c r="H6" s="3">
        <v>57.7</v>
      </c>
      <c r="I6" s="3">
        <v>149.1</v>
      </c>
      <c r="J6" s="3"/>
      <c r="K6" s="5"/>
      <c r="L6" s="5"/>
      <c r="M6" s="5" t="s">
        <v>22</v>
      </c>
      <c r="N6" s="6">
        <f t="shared" si="0"/>
        <v>206.8</v>
      </c>
      <c r="O6" s="5" t="s">
        <v>448</v>
      </c>
      <c r="P6" s="29" t="s">
        <v>672</v>
      </c>
    </row>
    <row r="7" spans="1:16" ht="45" x14ac:dyDescent="0.25">
      <c r="A7" s="2">
        <v>5</v>
      </c>
      <c r="B7" s="22">
        <v>189032</v>
      </c>
      <c r="C7" s="3" t="s">
        <v>449</v>
      </c>
      <c r="D7" s="3" t="s">
        <v>450</v>
      </c>
      <c r="E7" s="3" t="s">
        <v>451</v>
      </c>
      <c r="F7" s="3" t="s">
        <v>19</v>
      </c>
      <c r="G7" s="3" t="s">
        <v>20</v>
      </c>
      <c r="H7" s="3">
        <v>50</v>
      </c>
      <c r="I7" s="3">
        <v>119.82</v>
      </c>
      <c r="J7" s="3">
        <v>18</v>
      </c>
      <c r="K7" s="5" t="s">
        <v>21</v>
      </c>
      <c r="L7" s="5" t="s">
        <v>21</v>
      </c>
      <c r="M7" s="5" t="s">
        <v>22</v>
      </c>
      <c r="N7" s="6">
        <f t="shared" si="0"/>
        <v>187.82</v>
      </c>
      <c r="O7" s="5" t="s">
        <v>452</v>
      </c>
      <c r="P7" s="29" t="s">
        <v>683</v>
      </c>
    </row>
    <row r="8" spans="1:16" ht="22.5" x14ac:dyDescent="0.25">
      <c r="A8" s="2">
        <v>6</v>
      </c>
      <c r="B8" s="22">
        <v>196726</v>
      </c>
      <c r="C8" s="3" t="s">
        <v>453</v>
      </c>
      <c r="D8" s="3" t="s">
        <v>309</v>
      </c>
      <c r="E8" s="3" t="s">
        <v>82</v>
      </c>
      <c r="F8" s="3" t="s">
        <v>19</v>
      </c>
      <c r="G8" s="3" t="s">
        <v>20</v>
      </c>
      <c r="H8" s="3">
        <v>45</v>
      </c>
      <c r="I8" s="3">
        <v>136.15</v>
      </c>
      <c r="J8" s="3"/>
      <c r="K8" s="5"/>
      <c r="L8" s="5"/>
      <c r="M8" s="5" t="s">
        <v>22</v>
      </c>
      <c r="N8" s="6">
        <f t="shared" si="0"/>
        <v>181.15</v>
      </c>
      <c r="O8" s="5" t="s">
        <v>454</v>
      </c>
      <c r="P8" s="29" t="s">
        <v>670</v>
      </c>
    </row>
    <row r="9" spans="1:16" ht="22.5" x14ac:dyDescent="0.25">
      <c r="A9" s="2">
        <v>7</v>
      </c>
      <c r="B9" s="22">
        <v>195042</v>
      </c>
      <c r="C9" s="3" t="s">
        <v>455</v>
      </c>
      <c r="D9" s="3" t="s">
        <v>55</v>
      </c>
      <c r="E9" s="3" t="s">
        <v>200</v>
      </c>
      <c r="F9" s="3" t="s">
        <v>19</v>
      </c>
      <c r="G9" s="3" t="s">
        <v>20</v>
      </c>
      <c r="H9" s="3">
        <v>49.37</v>
      </c>
      <c r="I9" s="3">
        <v>102.48</v>
      </c>
      <c r="J9" s="3">
        <v>12</v>
      </c>
      <c r="K9" s="5"/>
      <c r="L9" s="5" t="s">
        <v>21</v>
      </c>
      <c r="M9" s="5" t="s">
        <v>22</v>
      </c>
      <c r="N9" s="6">
        <f t="shared" si="0"/>
        <v>163.85</v>
      </c>
      <c r="O9" s="5" t="s">
        <v>456</v>
      </c>
      <c r="P9" s="29" t="s">
        <v>671</v>
      </c>
    </row>
    <row r="10" spans="1:16" ht="78.75" x14ac:dyDescent="0.25">
      <c r="A10" s="2">
        <v>8</v>
      </c>
      <c r="B10" s="3">
        <v>188997</v>
      </c>
      <c r="C10" s="3" t="s">
        <v>457</v>
      </c>
      <c r="D10" s="3" t="s">
        <v>458</v>
      </c>
      <c r="E10" s="3" t="s">
        <v>459</v>
      </c>
      <c r="F10" s="3" t="s">
        <v>19</v>
      </c>
      <c r="G10" s="3" t="s">
        <v>20</v>
      </c>
      <c r="H10" s="3">
        <v>58.12</v>
      </c>
      <c r="I10" s="3">
        <v>85.39</v>
      </c>
      <c r="J10" s="3">
        <f>4</f>
        <v>4</v>
      </c>
      <c r="K10" s="5" t="s">
        <v>21</v>
      </c>
      <c r="L10" s="5"/>
      <c r="M10" s="5" t="s">
        <v>22</v>
      </c>
      <c r="N10" s="6">
        <f t="shared" si="0"/>
        <v>147.51</v>
      </c>
      <c r="O10" s="5" t="s">
        <v>460</v>
      </c>
      <c r="P10" s="29" t="s">
        <v>685</v>
      </c>
    </row>
    <row r="11" spans="1:16" ht="24" x14ac:dyDescent="0.25">
      <c r="A11" s="2">
        <v>9</v>
      </c>
      <c r="B11" s="22">
        <v>216292</v>
      </c>
      <c r="C11" s="3" t="s">
        <v>461</v>
      </c>
      <c r="D11" s="3" t="s">
        <v>462</v>
      </c>
      <c r="E11" s="2" t="s">
        <v>183</v>
      </c>
      <c r="F11" s="3" t="s">
        <v>19</v>
      </c>
      <c r="G11" s="3" t="s">
        <v>20</v>
      </c>
      <c r="H11" s="3">
        <v>37.700000000000003</v>
      </c>
      <c r="I11" s="3">
        <v>72.5</v>
      </c>
      <c r="J11" s="3">
        <f>4+4</f>
        <v>8</v>
      </c>
      <c r="K11" s="5" t="s">
        <v>463</v>
      </c>
      <c r="L11" s="5" t="s">
        <v>463</v>
      </c>
      <c r="M11" s="5" t="s">
        <v>22</v>
      </c>
      <c r="N11" s="6">
        <f t="shared" si="0"/>
        <v>118.2</v>
      </c>
      <c r="O11" s="5" t="s">
        <v>464</v>
      </c>
      <c r="P11" s="29" t="s">
        <v>673</v>
      </c>
    </row>
    <row r="12" spans="1:16" ht="22.5" x14ac:dyDescent="0.25">
      <c r="A12" s="2">
        <v>10</v>
      </c>
      <c r="B12" s="22">
        <v>205832</v>
      </c>
      <c r="C12" s="2" t="s">
        <v>465</v>
      </c>
      <c r="D12" s="2" t="s">
        <v>466</v>
      </c>
      <c r="E12" s="2" t="s">
        <v>467</v>
      </c>
      <c r="F12" s="7" t="s">
        <v>45</v>
      </c>
      <c r="G12" s="7" t="s">
        <v>46</v>
      </c>
      <c r="H12" s="3">
        <v>42.5</v>
      </c>
      <c r="I12" s="3">
        <v>93.22</v>
      </c>
      <c r="J12" s="3">
        <v>18</v>
      </c>
      <c r="K12" s="5"/>
      <c r="L12" s="5"/>
      <c r="M12" s="5" t="s">
        <v>22</v>
      </c>
      <c r="N12" s="6">
        <f t="shared" si="0"/>
        <v>153.72</v>
      </c>
      <c r="O12" s="5"/>
      <c r="P12" s="29" t="s">
        <v>674</v>
      </c>
    </row>
    <row r="13" spans="1:16" ht="78.75" x14ac:dyDescent="0.25">
      <c r="A13" s="2">
        <v>11</v>
      </c>
      <c r="B13" s="3">
        <v>228479</v>
      </c>
      <c r="C13" s="3" t="s">
        <v>468</v>
      </c>
      <c r="D13" s="3" t="s">
        <v>169</v>
      </c>
      <c r="E13" s="2" t="s">
        <v>244</v>
      </c>
      <c r="F13" s="7" t="s">
        <v>45</v>
      </c>
      <c r="G13" s="7" t="s">
        <v>46</v>
      </c>
      <c r="H13" s="3">
        <v>30</v>
      </c>
      <c r="I13" s="3">
        <v>104.54</v>
      </c>
      <c r="J13" s="3">
        <f>4+4+4+6</f>
        <v>18</v>
      </c>
      <c r="K13" s="5" t="s">
        <v>77</v>
      </c>
      <c r="L13" s="5" t="s">
        <v>77</v>
      </c>
      <c r="M13" s="5" t="s">
        <v>22</v>
      </c>
      <c r="N13" s="6">
        <f t="shared" si="0"/>
        <v>152.54000000000002</v>
      </c>
      <c r="O13" s="5" t="s">
        <v>469</v>
      </c>
      <c r="P13" s="29" t="s">
        <v>684</v>
      </c>
    </row>
    <row r="14" spans="1:16" ht="22.5" x14ac:dyDescent="0.25">
      <c r="A14" s="2">
        <v>12</v>
      </c>
      <c r="B14" s="22">
        <v>195021</v>
      </c>
      <c r="C14" s="2" t="s">
        <v>470</v>
      </c>
      <c r="D14" s="2" t="s">
        <v>471</v>
      </c>
      <c r="E14" s="26" t="s">
        <v>467</v>
      </c>
      <c r="F14" s="7" t="s">
        <v>45</v>
      </c>
      <c r="G14" s="7" t="s">
        <v>46</v>
      </c>
      <c r="H14" s="3">
        <v>48.54</v>
      </c>
      <c r="I14" s="3">
        <v>97.77</v>
      </c>
      <c r="J14" s="3">
        <v>4</v>
      </c>
      <c r="K14" s="5"/>
      <c r="L14" s="5"/>
      <c r="M14" s="5" t="s">
        <v>22</v>
      </c>
      <c r="N14" s="6">
        <f t="shared" si="0"/>
        <v>150.31</v>
      </c>
      <c r="O14" s="5"/>
      <c r="P14" s="29" t="s">
        <v>674</v>
      </c>
    </row>
    <row r="15" spans="1:16" ht="24" x14ac:dyDescent="0.25">
      <c r="A15" s="2">
        <v>13</v>
      </c>
      <c r="B15" s="22">
        <v>183197</v>
      </c>
      <c r="C15" s="2" t="s">
        <v>472</v>
      </c>
      <c r="D15" s="2" t="s">
        <v>473</v>
      </c>
      <c r="E15" s="2" t="s">
        <v>346</v>
      </c>
      <c r="F15" s="7" t="s">
        <v>45</v>
      </c>
      <c r="G15" s="7" t="s">
        <v>46</v>
      </c>
      <c r="H15" s="3">
        <v>61.87</v>
      </c>
      <c r="I15" s="3">
        <v>38.159999999999997</v>
      </c>
      <c r="J15" s="3">
        <v>4</v>
      </c>
      <c r="K15" s="5"/>
      <c r="L15" s="5"/>
      <c r="M15" s="5" t="s">
        <v>22</v>
      </c>
      <c r="N15" s="6">
        <f t="shared" si="0"/>
        <v>104.03</v>
      </c>
      <c r="O15" s="5"/>
      <c r="P15" s="29" t="s">
        <v>401</v>
      </c>
    </row>
    <row r="16" spans="1:16" ht="22.5" x14ac:dyDescent="0.25">
      <c r="A16" s="2">
        <v>14</v>
      </c>
      <c r="B16" s="3">
        <v>209319</v>
      </c>
      <c r="C16" s="3" t="s">
        <v>474</v>
      </c>
      <c r="D16" s="3" t="s">
        <v>475</v>
      </c>
      <c r="E16" s="3" t="s">
        <v>476</v>
      </c>
      <c r="F16" s="8" t="s">
        <v>62</v>
      </c>
      <c r="G16" s="8" t="s">
        <v>46</v>
      </c>
      <c r="H16" s="3">
        <v>19</v>
      </c>
      <c r="I16" s="3"/>
      <c r="J16" s="3">
        <v>23</v>
      </c>
      <c r="K16" s="5" t="s">
        <v>21</v>
      </c>
      <c r="L16" s="5"/>
      <c r="M16" s="5" t="s">
        <v>22</v>
      </c>
      <c r="N16" s="6">
        <f t="shared" si="0"/>
        <v>42</v>
      </c>
      <c r="O16" s="5" t="s">
        <v>477</v>
      </c>
      <c r="P16" s="29" t="s">
        <v>676</v>
      </c>
    </row>
  </sheetData>
  <autoFilter ref="A2:P16"/>
  <mergeCells count="1">
    <mergeCell ref="A1:P1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view="pageBreakPreview" zoomScaleNormal="100" zoomScaleSheetLayoutView="100" workbookViewId="0">
      <selection activeCell="P3" sqref="P3"/>
    </sheetView>
  </sheetViews>
  <sheetFormatPr defaultColWidth="25.140625" defaultRowHeight="15" x14ac:dyDescent="0.25"/>
  <cols>
    <col min="1" max="1" width="3.7109375" bestFit="1" customWidth="1"/>
    <col min="2" max="2" width="6.140625" bestFit="1" customWidth="1"/>
    <col min="3" max="3" width="11.140625" bestFit="1" customWidth="1"/>
    <col min="4" max="4" width="9.28515625" bestFit="1" customWidth="1"/>
    <col min="5" max="5" width="24" bestFit="1" customWidth="1"/>
    <col min="6" max="6" width="9.28515625" bestFit="1" customWidth="1"/>
    <col min="7" max="7" width="7.5703125" bestFit="1" customWidth="1"/>
    <col min="8" max="8" width="7.5703125" customWidth="1"/>
    <col min="9" max="9" width="7.85546875" customWidth="1"/>
    <col min="10" max="10" width="6.7109375" customWidth="1"/>
    <col min="11" max="11" width="6.42578125" bestFit="1" customWidth="1"/>
    <col min="12" max="12" width="7.140625" bestFit="1" customWidth="1"/>
    <col min="13" max="13" width="7.42578125" customWidth="1"/>
    <col min="14" max="14" width="6.7109375" customWidth="1"/>
    <col min="15" max="15" width="25" bestFit="1" customWidth="1"/>
    <col min="16" max="16" width="24.85546875" bestFit="1" customWidth="1"/>
  </cols>
  <sheetData>
    <row r="1" spans="1:16" ht="20.25" thickBot="1" x14ac:dyDescent="0.3">
      <c r="A1" s="43" t="s">
        <v>352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34.5" thickTop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6</v>
      </c>
      <c r="F2" s="28" t="s">
        <v>7</v>
      </c>
      <c r="G2" s="28" t="s">
        <v>8</v>
      </c>
      <c r="H2" s="28" t="s">
        <v>9</v>
      </c>
      <c r="I2" s="28" t="s">
        <v>10</v>
      </c>
      <c r="J2" s="28" t="s">
        <v>11</v>
      </c>
      <c r="K2" s="28" t="s">
        <v>12</v>
      </c>
      <c r="L2" s="28" t="s">
        <v>13</v>
      </c>
      <c r="M2" s="28" t="s">
        <v>14</v>
      </c>
      <c r="N2" s="28" t="s">
        <v>15</v>
      </c>
      <c r="O2" s="28" t="s">
        <v>16</v>
      </c>
      <c r="P2" s="28" t="s">
        <v>91</v>
      </c>
    </row>
    <row r="3" spans="1:16" ht="33.75" x14ac:dyDescent="0.25">
      <c r="A3" s="2">
        <v>1</v>
      </c>
      <c r="B3" s="3" t="s">
        <v>237</v>
      </c>
      <c r="C3" s="3" t="s">
        <v>238</v>
      </c>
      <c r="D3" s="3" t="s">
        <v>55</v>
      </c>
      <c r="E3" s="3" t="s">
        <v>170</v>
      </c>
      <c r="F3" s="3" t="s">
        <v>19</v>
      </c>
      <c r="G3" s="3" t="s">
        <v>20</v>
      </c>
      <c r="H3" s="21">
        <v>86.66</v>
      </c>
      <c r="I3" s="21">
        <v>135.62</v>
      </c>
      <c r="J3" s="21">
        <v>12</v>
      </c>
      <c r="K3" s="5" t="s">
        <v>21</v>
      </c>
      <c r="L3" s="5" t="s">
        <v>21</v>
      </c>
      <c r="M3" s="5" t="s">
        <v>22</v>
      </c>
      <c r="N3" s="6">
        <f t="shared" ref="N3:N13" si="0">SUM(H3:J3)</f>
        <v>234.28</v>
      </c>
      <c r="O3" s="5" t="s">
        <v>239</v>
      </c>
      <c r="P3" s="30" t="s">
        <v>369</v>
      </c>
    </row>
    <row r="4" spans="1:16" ht="33.75" x14ac:dyDescent="0.25">
      <c r="A4" s="2">
        <v>2</v>
      </c>
      <c r="B4" s="3">
        <v>203149</v>
      </c>
      <c r="C4" s="3" t="s">
        <v>258</v>
      </c>
      <c r="D4" s="3" t="s">
        <v>259</v>
      </c>
      <c r="E4" s="3" t="s">
        <v>260</v>
      </c>
      <c r="F4" s="3" t="s">
        <v>19</v>
      </c>
      <c r="G4" s="3" t="s">
        <v>20</v>
      </c>
      <c r="H4" s="21">
        <v>59.16</v>
      </c>
      <c r="I4" s="21">
        <v>135.83000000000001</v>
      </c>
      <c r="J4" s="21">
        <v>4</v>
      </c>
      <c r="K4" s="5" t="s">
        <v>21</v>
      </c>
      <c r="L4" s="5" t="s">
        <v>21</v>
      </c>
      <c r="M4" s="5" t="s">
        <v>22</v>
      </c>
      <c r="N4" s="6">
        <f t="shared" si="0"/>
        <v>198.99</v>
      </c>
      <c r="O4" s="5" t="s">
        <v>261</v>
      </c>
      <c r="P4" s="30" t="s">
        <v>370</v>
      </c>
    </row>
    <row r="5" spans="1:16" ht="33.75" x14ac:dyDescent="0.25">
      <c r="A5" s="2">
        <v>3</v>
      </c>
      <c r="B5" s="3">
        <v>203007</v>
      </c>
      <c r="C5" s="3" t="s">
        <v>232</v>
      </c>
      <c r="D5" s="3" t="s">
        <v>58</v>
      </c>
      <c r="E5" s="3" t="s">
        <v>233</v>
      </c>
      <c r="F5" s="3" t="s">
        <v>19</v>
      </c>
      <c r="G5" s="3" t="s">
        <v>20</v>
      </c>
      <c r="H5" s="21">
        <v>55.62</v>
      </c>
      <c r="I5" s="21">
        <v>132.56</v>
      </c>
      <c r="J5" s="21">
        <v>4</v>
      </c>
      <c r="K5" s="5" t="s">
        <v>21</v>
      </c>
      <c r="L5" s="5"/>
      <c r="M5" s="5" t="s">
        <v>22</v>
      </c>
      <c r="N5" s="6">
        <f t="shared" si="0"/>
        <v>192.18</v>
      </c>
      <c r="O5" s="5" t="s">
        <v>234</v>
      </c>
      <c r="P5" s="30" t="s">
        <v>371</v>
      </c>
    </row>
    <row r="6" spans="1:16" ht="33.75" x14ac:dyDescent="0.25">
      <c r="A6" s="2">
        <v>4</v>
      </c>
      <c r="B6" s="3">
        <v>193864</v>
      </c>
      <c r="C6" s="3" t="s">
        <v>249</v>
      </c>
      <c r="D6" s="3" t="s">
        <v>58</v>
      </c>
      <c r="E6" s="3" t="s">
        <v>250</v>
      </c>
      <c r="F6" s="3" t="s">
        <v>19</v>
      </c>
      <c r="G6" s="3" t="s">
        <v>20</v>
      </c>
      <c r="H6" s="21">
        <v>62.08</v>
      </c>
      <c r="I6" s="21">
        <v>116.78</v>
      </c>
      <c r="J6" s="21">
        <v>4</v>
      </c>
      <c r="K6" s="5"/>
      <c r="L6" s="5"/>
      <c r="M6" s="5" t="s">
        <v>22</v>
      </c>
      <c r="N6" s="6">
        <f t="shared" si="0"/>
        <v>182.86</v>
      </c>
      <c r="O6" s="5" t="s">
        <v>251</v>
      </c>
      <c r="P6" s="30" t="s">
        <v>372</v>
      </c>
    </row>
    <row r="7" spans="1:16" ht="33.75" x14ac:dyDescent="0.25">
      <c r="A7" s="2">
        <v>5</v>
      </c>
      <c r="B7" s="3" t="s">
        <v>255</v>
      </c>
      <c r="C7" s="3" t="s">
        <v>201</v>
      </c>
      <c r="D7" s="3" t="s">
        <v>256</v>
      </c>
      <c r="E7" s="3" t="s">
        <v>193</v>
      </c>
      <c r="F7" s="3" t="s">
        <v>19</v>
      </c>
      <c r="G7" s="3" t="s">
        <v>20</v>
      </c>
      <c r="H7" s="21">
        <v>47.29</v>
      </c>
      <c r="I7" s="21">
        <v>113.82</v>
      </c>
      <c r="J7" s="21">
        <v>18</v>
      </c>
      <c r="K7" s="5"/>
      <c r="L7" s="5"/>
      <c r="M7" s="5" t="s">
        <v>22</v>
      </c>
      <c r="N7" s="6">
        <f t="shared" si="0"/>
        <v>179.10999999999999</v>
      </c>
      <c r="O7" s="5" t="s">
        <v>257</v>
      </c>
      <c r="P7" s="30" t="s">
        <v>375</v>
      </c>
    </row>
    <row r="8" spans="1:16" ht="45" x14ac:dyDescent="0.25">
      <c r="A8" s="2">
        <v>6</v>
      </c>
      <c r="B8" s="3" t="s">
        <v>240</v>
      </c>
      <c r="C8" s="3" t="s">
        <v>241</v>
      </c>
      <c r="D8" s="3" t="s">
        <v>79</v>
      </c>
      <c r="E8" s="3" t="s">
        <v>170</v>
      </c>
      <c r="F8" s="3" t="s">
        <v>19</v>
      </c>
      <c r="G8" s="3" t="s">
        <v>20</v>
      </c>
      <c r="H8" s="21">
        <v>70.41</v>
      </c>
      <c r="I8" s="21">
        <v>102.06</v>
      </c>
      <c r="J8" s="21">
        <v>4</v>
      </c>
      <c r="K8" s="5" t="s">
        <v>21</v>
      </c>
      <c r="L8" s="5"/>
      <c r="M8" s="5" t="s">
        <v>22</v>
      </c>
      <c r="N8" s="6">
        <f t="shared" si="0"/>
        <v>176.47</v>
      </c>
      <c r="O8" s="5" t="s">
        <v>242</v>
      </c>
      <c r="P8" s="30" t="s">
        <v>376</v>
      </c>
    </row>
    <row r="9" spans="1:16" ht="33.75" x14ac:dyDescent="0.25">
      <c r="A9" s="2">
        <v>7</v>
      </c>
      <c r="B9" s="3">
        <v>203120</v>
      </c>
      <c r="C9" s="3" t="s">
        <v>252</v>
      </c>
      <c r="D9" s="3" t="s">
        <v>253</v>
      </c>
      <c r="E9" s="3" t="s">
        <v>41</v>
      </c>
      <c r="F9" s="3" t="s">
        <v>19</v>
      </c>
      <c r="G9" s="3" t="s">
        <v>20</v>
      </c>
      <c r="H9" s="21">
        <v>56.25</v>
      </c>
      <c r="I9" s="21">
        <v>93.13</v>
      </c>
      <c r="J9" s="21">
        <v>4</v>
      </c>
      <c r="K9" s="5" t="s">
        <v>21</v>
      </c>
      <c r="L9" s="5"/>
      <c r="M9" s="5" t="s">
        <v>22</v>
      </c>
      <c r="N9" s="6">
        <f t="shared" si="0"/>
        <v>153.38</v>
      </c>
      <c r="O9" s="5" t="s">
        <v>254</v>
      </c>
      <c r="P9" s="30" t="s">
        <v>378</v>
      </c>
    </row>
    <row r="10" spans="1:16" ht="33.75" x14ac:dyDescent="0.25">
      <c r="A10" s="2">
        <v>8</v>
      </c>
      <c r="B10" s="3">
        <v>207526</v>
      </c>
      <c r="C10" s="3" t="s">
        <v>262</v>
      </c>
      <c r="D10" s="3" t="s">
        <v>162</v>
      </c>
      <c r="E10" s="3" t="s">
        <v>263</v>
      </c>
      <c r="F10" s="3" t="s">
        <v>19</v>
      </c>
      <c r="G10" s="3" t="s">
        <v>20</v>
      </c>
      <c r="H10" s="21">
        <v>47.7</v>
      </c>
      <c r="I10" s="21">
        <v>104.28</v>
      </c>
      <c r="J10" s="21"/>
      <c r="K10" s="5" t="s">
        <v>104</v>
      </c>
      <c r="L10" s="5"/>
      <c r="M10" s="5" t="s">
        <v>22</v>
      </c>
      <c r="N10" s="6">
        <f t="shared" si="0"/>
        <v>151.98000000000002</v>
      </c>
      <c r="O10" s="5" t="s">
        <v>264</v>
      </c>
      <c r="P10" s="30" t="s">
        <v>377</v>
      </c>
    </row>
    <row r="11" spans="1:16" ht="33.75" x14ac:dyDescent="0.25">
      <c r="A11" s="2">
        <v>9</v>
      </c>
      <c r="B11" s="3">
        <v>176380</v>
      </c>
      <c r="C11" s="3" t="s">
        <v>246</v>
      </c>
      <c r="D11" s="3" t="s">
        <v>247</v>
      </c>
      <c r="E11" s="3" t="s">
        <v>25</v>
      </c>
      <c r="F11" s="3" t="s">
        <v>19</v>
      </c>
      <c r="G11" s="3" t="s">
        <v>20</v>
      </c>
      <c r="H11" s="21">
        <v>60</v>
      </c>
      <c r="I11" s="21">
        <v>82.9</v>
      </c>
      <c r="J11" s="21">
        <v>4</v>
      </c>
      <c r="K11" s="5" t="s">
        <v>21</v>
      </c>
      <c r="L11" s="5"/>
      <c r="M11" s="5" t="s">
        <v>22</v>
      </c>
      <c r="N11" s="6">
        <f t="shared" si="0"/>
        <v>146.9</v>
      </c>
      <c r="O11" s="5" t="s">
        <v>248</v>
      </c>
      <c r="P11" s="30" t="s">
        <v>379</v>
      </c>
    </row>
    <row r="12" spans="1:16" ht="33.75" x14ac:dyDescent="0.25">
      <c r="A12" s="2">
        <v>10</v>
      </c>
      <c r="B12" s="22">
        <v>195764</v>
      </c>
      <c r="C12" s="2" t="s">
        <v>243</v>
      </c>
      <c r="D12" s="2" t="s">
        <v>67</v>
      </c>
      <c r="E12" s="2" t="s">
        <v>244</v>
      </c>
      <c r="F12" s="7" t="s">
        <v>45</v>
      </c>
      <c r="G12" s="7" t="s">
        <v>46</v>
      </c>
      <c r="H12" s="23">
        <v>48.75</v>
      </c>
      <c r="I12" s="23">
        <v>88.28</v>
      </c>
      <c r="J12" s="23"/>
      <c r="K12" s="5"/>
      <c r="L12" s="5"/>
      <c r="M12" s="5" t="s">
        <v>22</v>
      </c>
      <c r="N12" s="6">
        <f t="shared" si="0"/>
        <v>137.03</v>
      </c>
      <c r="O12" s="5" t="s">
        <v>245</v>
      </c>
      <c r="P12" s="30" t="s">
        <v>373</v>
      </c>
    </row>
    <row r="13" spans="1:16" ht="22.5" x14ac:dyDescent="0.25">
      <c r="A13" s="2">
        <v>11</v>
      </c>
      <c r="B13" s="22">
        <v>203023</v>
      </c>
      <c r="C13" s="2" t="s">
        <v>235</v>
      </c>
      <c r="D13" s="2" t="s">
        <v>52</v>
      </c>
      <c r="E13" s="2" t="s">
        <v>236</v>
      </c>
      <c r="F13" s="7" t="s">
        <v>45</v>
      </c>
      <c r="G13" s="7" t="s">
        <v>46</v>
      </c>
      <c r="H13" s="23">
        <v>45.41</v>
      </c>
      <c r="I13" s="23">
        <v>45.88</v>
      </c>
      <c r="J13" s="23">
        <v>4</v>
      </c>
      <c r="K13" s="5"/>
      <c r="L13" s="5"/>
      <c r="M13" s="5" t="s">
        <v>22</v>
      </c>
      <c r="N13" s="6">
        <f t="shared" si="0"/>
        <v>95.289999999999992</v>
      </c>
      <c r="O13" s="5"/>
      <c r="P13" s="30" t="s">
        <v>374</v>
      </c>
    </row>
  </sheetData>
  <autoFilter ref="A2:P13"/>
  <sortState ref="A3:P13">
    <sortCondition ref="F3:F13"/>
    <sortCondition ref="M3:M13"/>
    <sortCondition descending="1" ref="N3:N13"/>
  </sortState>
  <mergeCells count="1">
    <mergeCell ref="A1:P1"/>
  </mergeCells>
  <pageMargins left="0.25" right="0.25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view="pageBreakPreview" zoomScaleNormal="100" zoomScaleSheetLayoutView="100" workbookViewId="0">
      <selection activeCell="P15" sqref="P15"/>
    </sheetView>
  </sheetViews>
  <sheetFormatPr defaultColWidth="24.5703125" defaultRowHeight="15" x14ac:dyDescent="0.25"/>
  <cols>
    <col min="1" max="1" width="3.7109375" bestFit="1" customWidth="1"/>
    <col min="2" max="2" width="6.140625" bestFit="1" customWidth="1"/>
    <col min="3" max="3" width="12.28515625" bestFit="1" customWidth="1"/>
    <col min="4" max="4" width="8.5703125" bestFit="1" customWidth="1"/>
    <col min="5" max="5" width="24.28515625" bestFit="1" customWidth="1"/>
    <col min="6" max="6" width="9.28515625" bestFit="1" customWidth="1"/>
    <col min="7" max="7" width="7.5703125" bestFit="1" customWidth="1"/>
    <col min="8" max="8" width="6.28515625" customWidth="1"/>
    <col min="9" max="9" width="6.140625" customWidth="1"/>
    <col min="10" max="10" width="5.28515625" customWidth="1"/>
    <col min="11" max="11" width="6.42578125" bestFit="1" customWidth="1"/>
    <col min="12" max="12" width="7.85546875" bestFit="1" customWidth="1"/>
    <col min="13" max="13" width="7.140625" customWidth="1"/>
    <col min="14" max="14" width="8.42578125" customWidth="1"/>
    <col min="15" max="16" width="24.42578125" bestFit="1" customWidth="1"/>
  </cols>
  <sheetData>
    <row r="1" spans="1:16" ht="20.25" thickBot="1" x14ac:dyDescent="0.3">
      <c r="A1" s="43" t="s">
        <v>353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45.7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8" t="s">
        <v>91</v>
      </c>
    </row>
    <row r="3" spans="1:16" ht="22.5" x14ac:dyDescent="0.25">
      <c r="A3" s="2">
        <v>1</v>
      </c>
      <c r="B3" s="3">
        <v>182223</v>
      </c>
      <c r="C3" s="3" t="s">
        <v>279</v>
      </c>
      <c r="D3" s="3" t="s">
        <v>280</v>
      </c>
      <c r="E3" s="3" t="s">
        <v>250</v>
      </c>
      <c r="F3" s="3" t="s">
        <v>19</v>
      </c>
      <c r="G3" s="3" t="s">
        <v>20</v>
      </c>
      <c r="H3" s="3">
        <v>79.58</v>
      </c>
      <c r="I3" s="3">
        <v>130.88999999999999</v>
      </c>
      <c r="J3" s="3">
        <v>18</v>
      </c>
      <c r="K3" s="5" t="s">
        <v>21</v>
      </c>
      <c r="L3" s="5" t="s">
        <v>21</v>
      </c>
      <c r="M3" s="5" t="s">
        <v>22</v>
      </c>
      <c r="N3" s="20">
        <f t="shared" ref="N3:N15" si="0">SUM(H3:J3)</f>
        <v>228.46999999999997</v>
      </c>
      <c r="O3" s="5" t="s">
        <v>281</v>
      </c>
      <c r="P3" s="30" t="s">
        <v>380</v>
      </c>
    </row>
    <row r="4" spans="1:16" ht="45" x14ac:dyDescent="0.25">
      <c r="A4" s="2">
        <v>2</v>
      </c>
      <c r="B4" s="3">
        <v>210448</v>
      </c>
      <c r="C4" s="3" t="s">
        <v>265</v>
      </c>
      <c r="D4" s="3" t="s">
        <v>266</v>
      </c>
      <c r="E4" s="3" t="s">
        <v>163</v>
      </c>
      <c r="F4" s="3" t="s">
        <v>19</v>
      </c>
      <c r="G4" s="3" t="s">
        <v>20</v>
      </c>
      <c r="H4" s="3">
        <v>40</v>
      </c>
      <c r="I4" s="3">
        <v>152.1</v>
      </c>
      <c r="J4" s="3">
        <v>12</v>
      </c>
      <c r="K4" s="5" t="s">
        <v>21</v>
      </c>
      <c r="L4" s="5" t="s">
        <v>21</v>
      </c>
      <c r="M4" s="5" t="s">
        <v>22</v>
      </c>
      <c r="N4" s="20">
        <f t="shared" si="0"/>
        <v>204.1</v>
      </c>
      <c r="O4" s="5" t="s">
        <v>267</v>
      </c>
      <c r="P4" s="30" t="s">
        <v>381</v>
      </c>
    </row>
    <row r="5" spans="1:16" ht="22.5" x14ac:dyDescent="0.25">
      <c r="A5" s="2">
        <v>3</v>
      </c>
      <c r="B5" s="3">
        <v>195798</v>
      </c>
      <c r="C5" s="3" t="s">
        <v>292</v>
      </c>
      <c r="D5" s="3" t="s">
        <v>293</v>
      </c>
      <c r="E5" s="3" t="s">
        <v>294</v>
      </c>
      <c r="F5" s="3" t="s">
        <v>19</v>
      </c>
      <c r="G5" s="3" t="s">
        <v>20</v>
      </c>
      <c r="H5" s="3">
        <v>58.75</v>
      </c>
      <c r="I5" s="3">
        <v>127.49</v>
      </c>
      <c r="J5" s="3">
        <v>12</v>
      </c>
      <c r="K5" s="5" t="s">
        <v>29</v>
      </c>
      <c r="L5" s="5" t="s">
        <v>29</v>
      </c>
      <c r="M5" s="5" t="s">
        <v>22</v>
      </c>
      <c r="N5" s="20">
        <f t="shared" si="0"/>
        <v>198.24</v>
      </c>
      <c r="O5" s="5" t="s">
        <v>295</v>
      </c>
      <c r="P5" s="30" t="s">
        <v>382</v>
      </c>
    </row>
    <row r="6" spans="1:16" ht="33.75" x14ac:dyDescent="0.25">
      <c r="A6" s="2">
        <v>4</v>
      </c>
      <c r="B6" s="3">
        <v>206371</v>
      </c>
      <c r="C6" s="3" t="s">
        <v>268</v>
      </c>
      <c r="D6" s="3" t="s">
        <v>269</v>
      </c>
      <c r="E6" s="3" t="s">
        <v>203</v>
      </c>
      <c r="F6" s="3" t="s">
        <v>19</v>
      </c>
      <c r="G6" s="3" t="s">
        <v>20</v>
      </c>
      <c r="H6" s="3">
        <v>50.83</v>
      </c>
      <c r="I6" s="3">
        <v>108.57</v>
      </c>
      <c r="J6" s="3">
        <v>8</v>
      </c>
      <c r="K6" s="5" t="s">
        <v>104</v>
      </c>
      <c r="L6" s="5"/>
      <c r="M6" s="5" t="s">
        <v>22</v>
      </c>
      <c r="N6" s="20">
        <f t="shared" si="0"/>
        <v>167.39999999999998</v>
      </c>
      <c r="O6" s="5" t="s">
        <v>270</v>
      </c>
      <c r="P6" s="30" t="s">
        <v>383</v>
      </c>
    </row>
    <row r="7" spans="1:16" ht="33.75" x14ac:dyDescent="0.25">
      <c r="A7" s="2">
        <v>5</v>
      </c>
      <c r="B7" s="3">
        <v>186085</v>
      </c>
      <c r="C7" s="3" t="s">
        <v>284</v>
      </c>
      <c r="D7" s="3" t="s">
        <v>286</v>
      </c>
      <c r="E7" s="3" t="s">
        <v>167</v>
      </c>
      <c r="F7" s="3" t="s">
        <v>19</v>
      </c>
      <c r="G7" s="3" t="s">
        <v>20</v>
      </c>
      <c r="H7" s="3">
        <v>55.41</v>
      </c>
      <c r="I7" s="3">
        <v>83.37</v>
      </c>
      <c r="J7" s="3">
        <v>12</v>
      </c>
      <c r="K7" s="5" t="s">
        <v>21</v>
      </c>
      <c r="L7" s="5" t="s">
        <v>21</v>
      </c>
      <c r="M7" s="5" t="s">
        <v>22</v>
      </c>
      <c r="N7" s="20">
        <f t="shared" si="0"/>
        <v>150.78</v>
      </c>
      <c r="O7" s="5" t="s">
        <v>287</v>
      </c>
      <c r="P7" s="30" t="s">
        <v>384</v>
      </c>
    </row>
    <row r="8" spans="1:16" ht="33.75" x14ac:dyDescent="0.25">
      <c r="A8" s="2">
        <v>6</v>
      </c>
      <c r="B8" s="3">
        <v>203463</v>
      </c>
      <c r="C8" s="3" t="s">
        <v>303</v>
      </c>
      <c r="D8" s="3" t="s">
        <v>304</v>
      </c>
      <c r="E8" s="3" t="s">
        <v>82</v>
      </c>
      <c r="F8" s="3" t="s">
        <v>19</v>
      </c>
      <c r="G8" s="3" t="s">
        <v>20</v>
      </c>
      <c r="H8" s="3">
        <v>42.08</v>
      </c>
      <c r="I8" s="3">
        <v>89.89</v>
      </c>
      <c r="J8" s="3">
        <v>8</v>
      </c>
      <c r="K8" s="5" t="s">
        <v>21</v>
      </c>
      <c r="L8" s="5" t="s">
        <v>21</v>
      </c>
      <c r="M8" s="5" t="s">
        <v>22</v>
      </c>
      <c r="N8" s="20">
        <f t="shared" si="0"/>
        <v>139.97</v>
      </c>
      <c r="O8" s="5" t="s">
        <v>305</v>
      </c>
      <c r="P8" s="30" t="s">
        <v>385</v>
      </c>
    </row>
    <row r="9" spans="1:16" ht="33.75" x14ac:dyDescent="0.25">
      <c r="A9" s="2">
        <v>7</v>
      </c>
      <c r="B9" s="3">
        <v>219245</v>
      </c>
      <c r="C9" s="3" t="s">
        <v>271</v>
      </c>
      <c r="D9" s="3" t="s">
        <v>272</v>
      </c>
      <c r="E9" s="3" t="s">
        <v>184</v>
      </c>
      <c r="F9" s="3" t="s">
        <v>19</v>
      </c>
      <c r="G9" s="3" t="s">
        <v>20</v>
      </c>
      <c r="H9" s="3">
        <v>40.619999999999997</v>
      </c>
      <c r="I9" s="3">
        <v>97.2</v>
      </c>
      <c r="J9" s="3"/>
      <c r="K9" s="5" t="s">
        <v>21</v>
      </c>
      <c r="L9" s="5"/>
      <c r="M9" s="5" t="s">
        <v>22</v>
      </c>
      <c r="N9" s="20">
        <f t="shared" si="0"/>
        <v>137.82</v>
      </c>
      <c r="O9" s="5" t="s">
        <v>273</v>
      </c>
      <c r="P9" s="30" t="s">
        <v>386</v>
      </c>
    </row>
    <row r="10" spans="1:16" ht="22.5" x14ac:dyDescent="0.25">
      <c r="A10" s="2">
        <v>8</v>
      </c>
      <c r="B10" s="3">
        <v>207638</v>
      </c>
      <c r="C10" s="3" t="s">
        <v>296</v>
      </c>
      <c r="D10" s="3" t="s">
        <v>297</v>
      </c>
      <c r="E10" s="3" t="s">
        <v>298</v>
      </c>
      <c r="F10" s="3" t="s">
        <v>19</v>
      </c>
      <c r="G10" s="3" t="s">
        <v>20</v>
      </c>
      <c r="H10" s="3">
        <v>50.83</v>
      </c>
      <c r="I10" s="3">
        <v>65.81</v>
      </c>
      <c r="J10" s="3">
        <v>12</v>
      </c>
      <c r="K10" s="5" t="s">
        <v>21</v>
      </c>
      <c r="L10" s="5"/>
      <c r="M10" s="5" t="s">
        <v>22</v>
      </c>
      <c r="N10" s="20">
        <f t="shared" si="0"/>
        <v>128.63999999999999</v>
      </c>
      <c r="O10" s="5" t="s">
        <v>299</v>
      </c>
      <c r="P10" s="30" t="s">
        <v>387</v>
      </c>
    </row>
    <row r="11" spans="1:16" ht="22.5" x14ac:dyDescent="0.25">
      <c r="A11" s="2">
        <v>9</v>
      </c>
      <c r="B11" s="3">
        <v>184351</v>
      </c>
      <c r="C11" s="3" t="s">
        <v>284</v>
      </c>
      <c r="D11" s="3" t="s">
        <v>169</v>
      </c>
      <c r="E11" s="3" t="s">
        <v>181</v>
      </c>
      <c r="F11" s="3" t="s">
        <v>19</v>
      </c>
      <c r="G11" s="3" t="s">
        <v>20</v>
      </c>
      <c r="H11" s="3">
        <v>56.87</v>
      </c>
      <c r="I11" s="3">
        <v>63.83</v>
      </c>
      <c r="J11" s="3">
        <f>4</f>
        <v>4</v>
      </c>
      <c r="K11" s="5" t="s">
        <v>21</v>
      </c>
      <c r="L11" s="5" t="s">
        <v>21</v>
      </c>
      <c r="M11" s="5" t="s">
        <v>22</v>
      </c>
      <c r="N11" s="20">
        <f t="shared" si="0"/>
        <v>124.69999999999999</v>
      </c>
      <c r="O11" s="5" t="s">
        <v>285</v>
      </c>
      <c r="P11" s="30" t="s">
        <v>388</v>
      </c>
    </row>
    <row r="12" spans="1:16" ht="45" x14ac:dyDescent="0.25">
      <c r="A12" s="2">
        <v>10</v>
      </c>
      <c r="B12" s="3">
        <v>203452</v>
      </c>
      <c r="C12" s="3" t="s">
        <v>300</v>
      </c>
      <c r="D12" s="3" t="s">
        <v>120</v>
      </c>
      <c r="E12" s="3" t="s">
        <v>301</v>
      </c>
      <c r="F12" s="7" t="s">
        <v>45</v>
      </c>
      <c r="G12" s="7" t="s">
        <v>46</v>
      </c>
      <c r="H12" s="3">
        <v>37.5</v>
      </c>
      <c r="I12" s="3">
        <v>106.57</v>
      </c>
      <c r="J12" s="3">
        <v>8</v>
      </c>
      <c r="K12" s="5" t="s">
        <v>21</v>
      </c>
      <c r="L12" s="5" t="s">
        <v>217</v>
      </c>
      <c r="M12" s="5" t="s">
        <v>22</v>
      </c>
      <c r="N12" s="20">
        <f t="shared" si="0"/>
        <v>152.07</v>
      </c>
      <c r="O12" s="5" t="s">
        <v>302</v>
      </c>
      <c r="P12" s="30" t="s">
        <v>405</v>
      </c>
    </row>
    <row r="13" spans="1:16" ht="45" x14ac:dyDescent="0.25">
      <c r="A13" s="2">
        <v>11</v>
      </c>
      <c r="B13" s="3" t="s">
        <v>274</v>
      </c>
      <c r="C13" s="3" t="s">
        <v>275</v>
      </c>
      <c r="D13" s="3" t="s">
        <v>276</v>
      </c>
      <c r="E13" s="2" t="s">
        <v>277</v>
      </c>
      <c r="F13" s="7" t="s">
        <v>45</v>
      </c>
      <c r="G13" s="7" t="s">
        <v>46</v>
      </c>
      <c r="H13" s="3">
        <v>42.5</v>
      </c>
      <c r="I13" s="3">
        <v>74.66</v>
      </c>
      <c r="J13" s="3">
        <v>18</v>
      </c>
      <c r="K13" s="5"/>
      <c r="L13" s="5"/>
      <c r="M13" s="5" t="s">
        <v>22</v>
      </c>
      <c r="N13" s="20">
        <f t="shared" si="0"/>
        <v>135.16</v>
      </c>
      <c r="O13" s="5" t="s">
        <v>278</v>
      </c>
      <c r="P13" s="30" t="s">
        <v>389</v>
      </c>
    </row>
    <row r="14" spans="1:16" ht="33.75" x14ac:dyDescent="0.25">
      <c r="A14" s="2">
        <v>12</v>
      </c>
      <c r="B14" s="3" t="s">
        <v>288</v>
      </c>
      <c r="C14" s="3" t="s">
        <v>289</v>
      </c>
      <c r="D14" s="3" t="s">
        <v>290</v>
      </c>
      <c r="E14" s="3" t="s">
        <v>156</v>
      </c>
      <c r="F14" s="7" t="s">
        <v>45</v>
      </c>
      <c r="G14" s="7" t="s">
        <v>46</v>
      </c>
      <c r="H14" s="3">
        <v>40.619999999999997</v>
      </c>
      <c r="I14" s="3">
        <v>79.59</v>
      </c>
      <c r="J14" s="3">
        <v>12</v>
      </c>
      <c r="K14" s="5"/>
      <c r="L14" s="5"/>
      <c r="M14" s="5" t="s">
        <v>22</v>
      </c>
      <c r="N14" s="20">
        <f t="shared" si="0"/>
        <v>132.21</v>
      </c>
      <c r="O14" s="5" t="s">
        <v>291</v>
      </c>
      <c r="P14" s="30" t="s">
        <v>391</v>
      </c>
    </row>
    <row r="15" spans="1:16" ht="112.5" x14ac:dyDescent="0.25">
      <c r="A15" s="2">
        <v>13</v>
      </c>
      <c r="B15" s="3">
        <v>229092</v>
      </c>
      <c r="C15" s="3" t="s">
        <v>282</v>
      </c>
      <c r="D15" s="3" t="s">
        <v>120</v>
      </c>
      <c r="E15" s="3" t="s">
        <v>184</v>
      </c>
      <c r="F15" s="7" t="s">
        <v>45</v>
      </c>
      <c r="G15" s="7" t="s">
        <v>46</v>
      </c>
      <c r="H15" s="3">
        <v>35.409999999999997</v>
      </c>
      <c r="I15" s="3">
        <v>88.28</v>
      </c>
      <c r="J15" s="3">
        <v>4</v>
      </c>
      <c r="K15" s="5" t="s">
        <v>77</v>
      </c>
      <c r="L15" s="5"/>
      <c r="M15" s="5" t="s">
        <v>22</v>
      </c>
      <c r="N15" s="20">
        <f t="shared" si="0"/>
        <v>127.69</v>
      </c>
      <c r="O15" s="5" t="s">
        <v>283</v>
      </c>
      <c r="P15" s="30" t="s">
        <v>390</v>
      </c>
    </row>
  </sheetData>
  <autoFilter ref="A2:P15"/>
  <sortState ref="A3:P16">
    <sortCondition ref="F3:F16"/>
    <sortCondition ref="M3:M16"/>
    <sortCondition descending="1" ref="N3:N16"/>
  </sortState>
  <mergeCells count="1">
    <mergeCell ref="A1:P1"/>
  </mergeCells>
  <pageMargins left="0.25" right="0.25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zoomScaleNormal="100" zoomScaleSheetLayoutView="100" workbookViewId="0">
      <selection activeCell="C3" sqref="C3"/>
    </sheetView>
  </sheetViews>
  <sheetFormatPr defaultColWidth="17.42578125" defaultRowHeight="15" x14ac:dyDescent="0.25"/>
  <cols>
    <col min="1" max="1" width="3.7109375" bestFit="1" customWidth="1"/>
    <col min="2" max="2" width="6.140625" bestFit="1" customWidth="1"/>
    <col min="3" max="3" width="11.28515625" bestFit="1" customWidth="1"/>
    <col min="4" max="4" width="8.5703125" bestFit="1" customWidth="1"/>
    <col min="5" max="5" width="17.5703125" customWidth="1"/>
    <col min="6" max="6" width="7.140625" customWidth="1"/>
    <col min="7" max="7" width="5.42578125" customWidth="1"/>
    <col min="8" max="8" width="9" customWidth="1"/>
    <col min="9" max="9" width="7.7109375" customWidth="1"/>
    <col min="10" max="10" width="6.85546875" customWidth="1"/>
    <col min="11" max="11" width="6.42578125" bestFit="1" customWidth="1"/>
    <col min="12" max="12" width="7.140625" bestFit="1" customWidth="1"/>
    <col min="13" max="13" width="8.85546875" customWidth="1"/>
    <col min="14" max="14" width="7.7109375" customWidth="1"/>
    <col min="15" max="15" width="25.5703125" bestFit="1" customWidth="1"/>
    <col min="16" max="16" width="23.85546875" customWidth="1"/>
  </cols>
  <sheetData>
    <row r="1" spans="1:16" ht="20.25" thickBot="1" x14ac:dyDescent="0.3">
      <c r="A1" s="43" t="s">
        <v>354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34.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8" t="s">
        <v>91</v>
      </c>
    </row>
    <row r="3" spans="1:16" ht="33.75" x14ac:dyDescent="0.25">
      <c r="A3" s="26">
        <v>1</v>
      </c>
      <c r="B3" s="3">
        <v>207784</v>
      </c>
      <c r="C3" s="3" t="s">
        <v>348</v>
      </c>
      <c r="D3" s="3" t="s">
        <v>349</v>
      </c>
      <c r="E3" s="3" t="s">
        <v>350</v>
      </c>
      <c r="F3" s="3" t="s">
        <v>19</v>
      </c>
      <c r="G3" s="3" t="s">
        <v>20</v>
      </c>
      <c r="H3" s="3">
        <v>52.5</v>
      </c>
      <c r="I3" s="3">
        <v>164.46</v>
      </c>
      <c r="J3" s="3">
        <v>4</v>
      </c>
      <c r="K3" s="5" t="s">
        <v>77</v>
      </c>
      <c r="L3" s="5"/>
      <c r="M3" s="5" t="s">
        <v>22</v>
      </c>
      <c r="N3" s="6">
        <f t="shared" ref="N3:N16" si="0">H3+I3+J3</f>
        <v>220.96</v>
      </c>
      <c r="O3" s="5" t="s">
        <v>351</v>
      </c>
      <c r="P3" s="30" t="s">
        <v>392</v>
      </c>
    </row>
    <row r="4" spans="1:16" ht="56.25" x14ac:dyDescent="0.25">
      <c r="A4" s="26">
        <v>2</v>
      </c>
      <c r="B4" s="3">
        <v>224516</v>
      </c>
      <c r="C4" s="3" t="s">
        <v>335</v>
      </c>
      <c r="D4" s="3" t="s">
        <v>336</v>
      </c>
      <c r="E4" s="27" t="s">
        <v>337</v>
      </c>
      <c r="F4" s="3" t="s">
        <v>19</v>
      </c>
      <c r="G4" s="3" t="s">
        <v>20</v>
      </c>
      <c r="H4" s="3">
        <v>35.409999999999997</v>
      </c>
      <c r="I4" s="3">
        <v>95.5</v>
      </c>
      <c r="J4" s="3">
        <f>4+8</f>
        <v>12</v>
      </c>
      <c r="K4" s="5"/>
      <c r="L4" s="5" t="s">
        <v>338</v>
      </c>
      <c r="M4" s="5" t="s">
        <v>22</v>
      </c>
      <c r="N4" s="6">
        <f t="shared" si="0"/>
        <v>142.91</v>
      </c>
      <c r="O4" s="5" t="s">
        <v>339</v>
      </c>
      <c r="P4" s="30" t="s">
        <v>393</v>
      </c>
    </row>
    <row r="5" spans="1:16" ht="45" x14ac:dyDescent="0.25">
      <c r="A5" s="26">
        <v>3</v>
      </c>
      <c r="B5" s="26">
        <v>227668</v>
      </c>
      <c r="C5" s="26" t="s">
        <v>306</v>
      </c>
      <c r="D5" s="26" t="s">
        <v>107</v>
      </c>
      <c r="E5" s="26" t="s">
        <v>260</v>
      </c>
      <c r="F5" s="3" t="s">
        <v>19</v>
      </c>
      <c r="G5" s="3" t="s">
        <v>20</v>
      </c>
      <c r="H5" s="26">
        <v>33.75</v>
      </c>
      <c r="I5" s="26">
        <v>83.3</v>
      </c>
      <c r="J5" s="26">
        <f>4+8</f>
        <v>12</v>
      </c>
      <c r="K5" s="5" t="s">
        <v>104</v>
      </c>
      <c r="L5" s="5" t="s">
        <v>104</v>
      </c>
      <c r="M5" s="5" t="s">
        <v>22</v>
      </c>
      <c r="N5" s="6">
        <f t="shared" si="0"/>
        <v>129.05000000000001</v>
      </c>
      <c r="O5" s="5" t="s">
        <v>307</v>
      </c>
      <c r="P5" s="30" t="s">
        <v>394</v>
      </c>
    </row>
    <row r="6" spans="1:16" ht="22.5" x14ac:dyDescent="0.25">
      <c r="A6" s="26">
        <v>4</v>
      </c>
      <c r="B6" s="3">
        <v>214065</v>
      </c>
      <c r="C6" s="3" t="s">
        <v>327</v>
      </c>
      <c r="D6" s="3" t="s">
        <v>328</v>
      </c>
      <c r="E6" s="27" t="s">
        <v>329</v>
      </c>
      <c r="F6" s="3" t="s">
        <v>19</v>
      </c>
      <c r="G6" s="3" t="s">
        <v>20</v>
      </c>
      <c r="H6" s="3">
        <v>48.54</v>
      </c>
      <c r="I6" s="3">
        <v>67.36</v>
      </c>
      <c r="J6" s="3">
        <v>12</v>
      </c>
      <c r="K6" s="5" t="s">
        <v>21</v>
      </c>
      <c r="L6" s="5"/>
      <c r="M6" s="5" t="s">
        <v>22</v>
      </c>
      <c r="N6" s="6">
        <f t="shared" si="0"/>
        <v>127.9</v>
      </c>
      <c r="O6" s="5" t="s">
        <v>330</v>
      </c>
      <c r="P6" s="30" t="s">
        <v>395</v>
      </c>
    </row>
    <row r="7" spans="1:16" ht="45" x14ac:dyDescent="0.25">
      <c r="A7" s="26">
        <v>5</v>
      </c>
      <c r="B7" s="3">
        <v>224560</v>
      </c>
      <c r="C7" s="3" t="s">
        <v>345</v>
      </c>
      <c r="D7" s="3" t="s">
        <v>27</v>
      </c>
      <c r="E7" s="3" t="s">
        <v>346</v>
      </c>
      <c r="F7" s="3" t="s">
        <v>19</v>
      </c>
      <c r="G7" s="3" t="s">
        <v>20</v>
      </c>
      <c r="H7" s="3">
        <v>37.5</v>
      </c>
      <c r="I7" s="3">
        <v>73.900000000000006</v>
      </c>
      <c r="J7" s="3">
        <v>8</v>
      </c>
      <c r="K7" s="5" t="s">
        <v>21</v>
      </c>
      <c r="L7" s="5" t="s">
        <v>21</v>
      </c>
      <c r="M7" s="5" t="s">
        <v>22</v>
      </c>
      <c r="N7" s="6">
        <f t="shared" si="0"/>
        <v>119.4</v>
      </c>
      <c r="O7" s="5" t="s">
        <v>347</v>
      </c>
      <c r="P7" s="30" t="s">
        <v>396</v>
      </c>
    </row>
    <row r="8" spans="1:16" ht="33.75" x14ac:dyDescent="0.25">
      <c r="A8" s="26">
        <v>6</v>
      </c>
      <c r="B8" s="3">
        <v>219404</v>
      </c>
      <c r="C8" s="3" t="s">
        <v>312</v>
      </c>
      <c r="D8" s="3" t="s">
        <v>313</v>
      </c>
      <c r="E8" s="3" t="s">
        <v>163</v>
      </c>
      <c r="F8" s="3" t="s">
        <v>19</v>
      </c>
      <c r="G8" s="3" t="s">
        <v>20</v>
      </c>
      <c r="H8" s="3">
        <v>45.41</v>
      </c>
      <c r="I8" s="3">
        <v>62.7</v>
      </c>
      <c r="J8" s="3"/>
      <c r="K8" s="5" t="s">
        <v>21</v>
      </c>
      <c r="L8" s="5"/>
      <c r="M8" s="5" t="s">
        <v>22</v>
      </c>
      <c r="N8" s="6">
        <f t="shared" si="0"/>
        <v>108.11</v>
      </c>
      <c r="O8" s="5" t="s">
        <v>314</v>
      </c>
      <c r="P8" s="30" t="s">
        <v>397</v>
      </c>
    </row>
    <row r="9" spans="1:16" ht="78.75" x14ac:dyDescent="0.25">
      <c r="A9" s="26">
        <v>7</v>
      </c>
      <c r="B9" s="3">
        <v>224329</v>
      </c>
      <c r="C9" s="3" t="s">
        <v>315</v>
      </c>
      <c r="D9" s="3" t="s">
        <v>256</v>
      </c>
      <c r="E9" s="3" t="s">
        <v>117</v>
      </c>
      <c r="F9" s="3" t="s">
        <v>19</v>
      </c>
      <c r="G9" s="3" t="s">
        <v>20</v>
      </c>
      <c r="H9" s="3">
        <v>39.369999999999997</v>
      </c>
      <c r="I9" s="3">
        <v>47.73</v>
      </c>
      <c r="J9" s="3">
        <v>18</v>
      </c>
      <c r="K9" s="5" t="s">
        <v>77</v>
      </c>
      <c r="L9" s="5" t="s">
        <v>21</v>
      </c>
      <c r="M9" s="5" t="s">
        <v>22</v>
      </c>
      <c r="N9" s="6">
        <f t="shared" si="0"/>
        <v>105.1</v>
      </c>
      <c r="O9" s="5" t="s">
        <v>316</v>
      </c>
      <c r="P9" s="30" t="s">
        <v>398</v>
      </c>
    </row>
    <row r="10" spans="1:16" ht="33.75" x14ac:dyDescent="0.25">
      <c r="A10" s="26">
        <v>8</v>
      </c>
      <c r="B10" s="3" t="s">
        <v>320</v>
      </c>
      <c r="C10" s="3" t="s">
        <v>321</v>
      </c>
      <c r="D10" s="3" t="s">
        <v>322</v>
      </c>
      <c r="E10" s="3" t="s">
        <v>181</v>
      </c>
      <c r="F10" s="3" t="s">
        <v>19</v>
      </c>
      <c r="G10" s="3" t="s">
        <v>20</v>
      </c>
      <c r="H10" s="3">
        <v>44.58</v>
      </c>
      <c r="I10" s="3">
        <v>55.21</v>
      </c>
      <c r="J10" s="3"/>
      <c r="K10" s="5" t="s">
        <v>21</v>
      </c>
      <c r="L10" s="5"/>
      <c r="M10" s="5" t="s">
        <v>22</v>
      </c>
      <c r="N10" s="6">
        <f t="shared" si="0"/>
        <v>99.789999999999992</v>
      </c>
      <c r="O10" s="5" t="s">
        <v>323</v>
      </c>
      <c r="P10" s="30" t="s">
        <v>399</v>
      </c>
    </row>
    <row r="11" spans="1:16" ht="22.5" x14ac:dyDescent="0.25">
      <c r="A11" s="26">
        <v>9</v>
      </c>
      <c r="B11" s="22">
        <v>219471</v>
      </c>
      <c r="C11" s="2" t="s">
        <v>324</v>
      </c>
      <c r="D11" s="2" t="s">
        <v>325</v>
      </c>
      <c r="E11" s="2" t="s">
        <v>326</v>
      </c>
      <c r="F11" s="7" t="s">
        <v>45</v>
      </c>
      <c r="G11" s="7" t="s">
        <v>46</v>
      </c>
      <c r="H11" s="23">
        <v>40.83</v>
      </c>
      <c r="I11" s="23">
        <v>84.94</v>
      </c>
      <c r="J11" s="23">
        <v>8</v>
      </c>
      <c r="K11" s="5"/>
      <c r="L11" s="5"/>
      <c r="M11" s="5" t="s">
        <v>22</v>
      </c>
      <c r="N11" s="6">
        <f t="shared" si="0"/>
        <v>133.76999999999998</v>
      </c>
      <c r="O11" s="5"/>
      <c r="P11" s="30" t="s">
        <v>401</v>
      </c>
    </row>
    <row r="12" spans="1:16" ht="56.25" x14ac:dyDescent="0.25">
      <c r="A12" s="26">
        <v>10</v>
      </c>
      <c r="B12" s="3">
        <v>219530</v>
      </c>
      <c r="C12" s="3" t="s">
        <v>340</v>
      </c>
      <c r="D12" s="3" t="s">
        <v>58</v>
      </c>
      <c r="E12" s="2" t="s">
        <v>341</v>
      </c>
      <c r="F12" s="7" t="s">
        <v>45</v>
      </c>
      <c r="G12" s="7" t="s">
        <v>46</v>
      </c>
      <c r="H12" s="3">
        <v>44.79</v>
      </c>
      <c r="I12" s="3">
        <v>88.56</v>
      </c>
      <c r="J12" s="3"/>
      <c r="K12" s="5" t="s">
        <v>21</v>
      </c>
      <c r="L12" s="5"/>
      <c r="M12" s="5" t="s">
        <v>22</v>
      </c>
      <c r="N12" s="6">
        <f t="shared" si="0"/>
        <v>133.35</v>
      </c>
      <c r="O12" s="5" t="s">
        <v>342</v>
      </c>
      <c r="P12" s="30" t="s">
        <v>400</v>
      </c>
    </row>
    <row r="13" spans="1:16" ht="33.75" x14ac:dyDescent="0.25">
      <c r="A13" s="26">
        <v>11</v>
      </c>
      <c r="B13" s="3">
        <v>219535</v>
      </c>
      <c r="C13" s="3" t="s">
        <v>343</v>
      </c>
      <c r="D13" s="3" t="s">
        <v>32</v>
      </c>
      <c r="E13" s="3" t="s">
        <v>183</v>
      </c>
      <c r="F13" s="7" t="s">
        <v>45</v>
      </c>
      <c r="G13" s="7" t="s">
        <v>46</v>
      </c>
      <c r="H13" s="3">
        <v>46.66</v>
      </c>
      <c r="I13" s="3">
        <v>74.63</v>
      </c>
      <c r="J13" s="3"/>
      <c r="K13" s="5" t="s">
        <v>104</v>
      </c>
      <c r="L13" s="5"/>
      <c r="M13" s="5" t="s">
        <v>22</v>
      </c>
      <c r="N13" s="6">
        <f t="shared" si="0"/>
        <v>121.28999999999999</v>
      </c>
      <c r="O13" s="5" t="s">
        <v>344</v>
      </c>
      <c r="P13" s="30" t="s">
        <v>402</v>
      </c>
    </row>
    <row r="14" spans="1:16" ht="78.75" x14ac:dyDescent="0.25">
      <c r="A14" s="26">
        <v>12</v>
      </c>
      <c r="B14" s="3">
        <v>219478</v>
      </c>
      <c r="C14" s="3" t="s">
        <v>331</v>
      </c>
      <c r="D14" s="3" t="s">
        <v>332</v>
      </c>
      <c r="E14" s="27" t="s">
        <v>333</v>
      </c>
      <c r="F14" s="8" t="s">
        <v>62</v>
      </c>
      <c r="G14" s="8" t="s">
        <v>46</v>
      </c>
      <c r="H14" s="3">
        <v>20</v>
      </c>
      <c r="I14" s="3"/>
      <c r="J14" s="3">
        <v>15</v>
      </c>
      <c r="K14" s="5" t="s">
        <v>21</v>
      </c>
      <c r="L14" s="5"/>
      <c r="M14" s="6" t="s">
        <v>105</v>
      </c>
      <c r="N14" s="6">
        <f>H14+I14+J14</f>
        <v>35</v>
      </c>
      <c r="O14" s="5" t="s">
        <v>334</v>
      </c>
      <c r="P14" s="30" t="s">
        <v>403</v>
      </c>
    </row>
    <row r="15" spans="1:16" ht="56.25" x14ac:dyDescent="0.25">
      <c r="A15" s="26">
        <v>13</v>
      </c>
      <c r="B15" s="3">
        <v>219402</v>
      </c>
      <c r="C15" s="3" t="s">
        <v>308</v>
      </c>
      <c r="D15" s="3" t="s">
        <v>309</v>
      </c>
      <c r="E15" s="3" t="s">
        <v>310</v>
      </c>
      <c r="F15" s="8" t="s">
        <v>62</v>
      </c>
      <c r="G15" s="8" t="s">
        <v>46</v>
      </c>
      <c r="H15" s="3">
        <v>20.25</v>
      </c>
      <c r="I15" s="3"/>
      <c r="J15" s="3">
        <v>15</v>
      </c>
      <c r="K15" s="5"/>
      <c r="L15" s="5" t="s">
        <v>104</v>
      </c>
      <c r="M15" s="5" t="s">
        <v>22</v>
      </c>
      <c r="N15" s="6">
        <f t="shared" si="0"/>
        <v>35.25</v>
      </c>
      <c r="O15" s="5" t="s">
        <v>311</v>
      </c>
      <c r="P15" s="30" t="s">
        <v>404</v>
      </c>
    </row>
    <row r="16" spans="1:16" ht="67.5" x14ac:dyDescent="0.25">
      <c r="A16" s="26">
        <v>14</v>
      </c>
      <c r="B16" s="3">
        <v>227677</v>
      </c>
      <c r="C16" s="3" t="s">
        <v>317</v>
      </c>
      <c r="D16" s="3" t="s">
        <v>58</v>
      </c>
      <c r="E16" s="3" t="s">
        <v>318</v>
      </c>
      <c r="F16" s="8" t="s">
        <v>62</v>
      </c>
      <c r="G16" s="8" t="s">
        <v>46</v>
      </c>
      <c r="H16" s="3">
        <v>15.875</v>
      </c>
      <c r="I16" s="3"/>
      <c r="J16" s="3">
        <v>15</v>
      </c>
      <c r="K16" s="5" t="s">
        <v>21</v>
      </c>
      <c r="L16" s="5"/>
      <c r="M16" s="5" t="s">
        <v>22</v>
      </c>
      <c r="N16" s="6">
        <f t="shared" si="0"/>
        <v>30.875</v>
      </c>
      <c r="O16" s="5" t="s">
        <v>319</v>
      </c>
      <c r="P16" s="30" t="s">
        <v>722</v>
      </c>
    </row>
  </sheetData>
  <autoFilter ref="A2:P16"/>
  <sortState ref="A3:P19">
    <sortCondition ref="F3:F19"/>
    <sortCondition ref="M3:M19"/>
    <sortCondition descending="1" ref="N3:N19"/>
  </sortState>
  <mergeCells count="1">
    <mergeCell ref="A1:P1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view="pageBreakPreview" zoomScaleNormal="100" zoomScaleSheetLayoutView="100" workbookViewId="0">
      <selection sqref="A1:R1"/>
    </sheetView>
  </sheetViews>
  <sheetFormatPr defaultColWidth="17.85546875" defaultRowHeight="15" x14ac:dyDescent="0.25"/>
  <cols>
    <col min="1" max="1" width="3.7109375" bestFit="1" customWidth="1"/>
    <col min="2" max="2" width="6.140625" bestFit="1" customWidth="1"/>
    <col min="3" max="3" width="11.85546875" bestFit="1" customWidth="1"/>
    <col min="4" max="4" width="12.7109375" bestFit="1" customWidth="1"/>
    <col min="5" max="5" width="8.28515625" customWidth="1"/>
    <col min="6" max="6" width="12.85546875" customWidth="1"/>
    <col min="7" max="7" width="13.140625" customWidth="1"/>
    <col min="8" max="8" width="8.5703125" customWidth="1"/>
    <col min="9" max="9" width="6.42578125" customWidth="1"/>
    <col min="10" max="10" width="8.28515625" customWidth="1"/>
    <col min="11" max="11" width="7.7109375" customWidth="1"/>
    <col min="12" max="12" width="7.5703125" customWidth="1"/>
    <col min="13" max="13" width="6.42578125" bestFit="1" customWidth="1"/>
    <col min="14" max="14" width="7.140625" bestFit="1" customWidth="1"/>
    <col min="15" max="15" width="7.140625" customWidth="1"/>
    <col min="16" max="16" width="8.5703125" customWidth="1"/>
    <col min="17" max="17" width="26" customWidth="1"/>
    <col min="18" max="18" width="22.7109375" customWidth="1"/>
  </cols>
  <sheetData>
    <row r="1" spans="1:18" ht="42" customHeight="1" thickBot="1" x14ac:dyDescent="0.3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34.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91</v>
      </c>
    </row>
    <row r="3" spans="1:18" ht="33.75" x14ac:dyDescent="0.25">
      <c r="A3" s="2">
        <v>1</v>
      </c>
      <c r="B3" s="3">
        <v>203574</v>
      </c>
      <c r="C3" s="3" t="s">
        <v>26</v>
      </c>
      <c r="D3" s="3" t="s">
        <v>27</v>
      </c>
      <c r="E3" s="3" t="s">
        <v>17</v>
      </c>
      <c r="F3" s="3" t="s">
        <v>18</v>
      </c>
      <c r="G3" s="3" t="s">
        <v>28</v>
      </c>
      <c r="H3" s="3" t="s">
        <v>19</v>
      </c>
      <c r="I3" s="3" t="s">
        <v>20</v>
      </c>
      <c r="J3" s="3">
        <v>50</v>
      </c>
      <c r="K3" s="3">
        <v>125.26</v>
      </c>
      <c r="L3" s="3">
        <v>8</v>
      </c>
      <c r="M3" s="5" t="s">
        <v>29</v>
      </c>
      <c r="N3" s="5"/>
      <c r="O3" s="5" t="s">
        <v>22</v>
      </c>
      <c r="P3" s="6">
        <f t="shared" ref="P3:P12" si="0">J3+K3+L3</f>
        <v>183.26</v>
      </c>
      <c r="Q3" s="5" t="s">
        <v>30</v>
      </c>
      <c r="R3" s="29" t="s">
        <v>355</v>
      </c>
    </row>
    <row r="4" spans="1:18" ht="67.5" x14ac:dyDescent="0.25">
      <c r="A4" s="2">
        <v>2</v>
      </c>
      <c r="B4" s="3">
        <v>208712</v>
      </c>
      <c r="C4" s="3" t="s">
        <v>35</v>
      </c>
      <c r="D4" s="3" t="s">
        <v>36</v>
      </c>
      <c r="E4" s="3" t="s">
        <v>37</v>
      </c>
      <c r="F4" s="3" t="s">
        <v>38</v>
      </c>
      <c r="G4" s="3" t="s">
        <v>39</v>
      </c>
      <c r="H4" s="3" t="s">
        <v>19</v>
      </c>
      <c r="I4" s="3" t="s">
        <v>20</v>
      </c>
      <c r="J4" s="3">
        <v>51.66</v>
      </c>
      <c r="K4" s="3">
        <v>67.53</v>
      </c>
      <c r="L4" s="3">
        <v>8</v>
      </c>
      <c r="M4" s="5" t="s">
        <v>21</v>
      </c>
      <c r="N4" s="5"/>
      <c r="O4" s="5" t="s">
        <v>22</v>
      </c>
      <c r="P4" s="6">
        <f t="shared" si="0"/>
        <v>127.19</v>
      </c>
      <c r="Q4" s="5" t="s">
        <v>94</v>
      </c>
      <c r="R4" s="29" t="s">
        <v>358</v>
      </c>
    </row>
    <row r="5" spans="1:18" ht="22.5" x14ac:dyDescent="0.25">
      <c r="A5" s="2">
        <v>3</v>
      </c>
      <c r="B5" s="3">
        <v>224645</v>
      </c>
      <c r="C5" s="3" t="s">
        <v>31</v>
      </c>
      <c r="D5" s="3" t="s">
        <v>32</v>
      </c>
      <c r="E5" s="3" t="s">
        <v>17</v>
      </c>
      <c r="F5" s="3" t="s">
        <v>18</v>
      </c>
      <c r="G5" s="3" t="s">
        <v>33</v>
      </c>
      <c r="H5" s="3" t="s">
        <v>19</v>
      </c>
      <c r="I5" s="3" t="s">
        <v>20</v>
      </c>
      <c r="J5" s="3">
        <v>33.950000000000003</v>
      </c>
      <c r="K5" s="3">
        <v>78.91</v>
      </c>
      <c r="L5" s="3"/>
      <c r="M5" s="5"/>
      <c r="N5" s="5"/>
      <c r="O5" s="5" t="s">
        <v>22</v>
      </c>
      <c r="P5" s="6">
        <f t="shared" si="0"/>
        <v>112.86</v>
      </c>
      <c r="Q5" s="5" t="s">
        <v>34</v>
      </c>
      <c r="R5" s="29" t="s">
        <v>356</v>
      </c>
    </row>
    <row r="6" spans="1:18" ht="24" x14ac:dyDescent="0.25">
      <c r="A6" s="2">
        <v>4</v>
      </c>
      <c r="B6" s="3">
        <v>210210</v>
      </c>
      <c r="C6" s="3" t="s">
        <v>23</v>
      </c>
      <c r="D6" s="3" t="s">
        <v>24</v>
      </c>
      <c r="E6" s="3" t="s">
        <v>17</v>
      </c>
      <c r="F6" s="3" t="s">
        <v>18</v>
      </c>
      <c r="G6" s="3" t="s">
        <v>25</v>
      </c>
      <c r="H6" s="3" t="s">
        <v>19</v>
      </c>
      <c r="I6" s="3" t="s">
        <v>20</v>
      </c>
      <c r="J6" s="3">
        <v>40.619999999999997</v>
      </c>
      <c r="K6" s="3">
        <v>47.75</v>
      </c>
      <c r="L6" s="3"/>
      <c r="M6" s="5"/>
      <c r="N6" s="5"/>
      <c r="O6" s="5" t="s">
        <v>22</v>
      </c>
      <c r="P6" s="6">
        <f t="shared" si="0"/>
        <v>88.37</v>
      </c>
      <c r="Q6" s="5" t="s">
        <v>95</v>
      </c>
      <c r="R6" s="29" t="s">
        <v>357</v>
      </c>
    </row>
    <row r="7" spans="1:18" ht="56.25" x14ac:dyDescent="0.25">
      <c r="A7" s="2">
        <v>5</v>
      </c>
      <c r="B7" s="3">
        <v>713538</v>
      </c>
      <c r="C7" s="3" t="s">
        <v>51</v>
      </c>
      <c r="D7" s="3" t="s">
        <v>52</v>
      </c>
      <c r="E7" s="3" t="s">
        <v>17</v>
      </c>
      <c r="F7" s="3" t="s">
        <v>18</v>
      </c>
      <c r="G7" s="4" t="s">
        <v>44</v>
      </c>
      <c r="H7" s="7" t="s">
        <v>45</v>
      </c>
      <c r="I7" s="7" t="s">
        <v>46</v>
      </c>
      <c r="J7" s="3"/>
      <c r="K7" s="3"/>
      <c r="L7" s="3">
        <f>4+8</f>
        <v>12</v>
      </c>
      <c r="M7" s="5"/>
      <c r="N7" s="5"/>
      <c r="O7" s="5" t="s">
        <v>93</v>
      </c>
      <c r="P7" s="6">
        <f t="shared" si="0"/>
        <v>12</v>
      </c>
      <c r="Q7" s="5" t="s">
        <v>53</v>
      </c>
      <c r="R7" s="29" t="s">
        <v>359</v>
      </c>
    </row>
    <row r="8" spans="1:18" ht="67.5" x14ac:dyDescent="0.25">
      <c r="A8" s="2">
        <v>6</v>
      </c>
      <c r="B8" s="3">
        <v>713532</v>
      </c>
      <c r="C8" s="3" t="s">
        <v>48</v>
      </c>
      <c r="D8" s="3" t="s">
        <v>49</v>
      </c>
      <c r="E8" s="3" t="s">
        <v>17</v>
      </c>
      <c r="F8" s="3" t="s">
        <v>18</v>
      </c>
      <c r="G8" s="4" t="s">
        <v>44</v>
      </c>
      <c r="H8" s="7" t="s">
        <v>45</v>
      </c>
      <c r="I8" s="7" t="s">
        <v>46</v>
      </c>
      <c r="J8" s="3"/>
      <c r="K8" s="3"/>
      <c r="L8" s="3">
        <f>4+4</f>
        <v>8</v>
      </c>
      <c r="M8" s="5"/>
      <c r="N8" s="5"/>
      <c r="O8" s="5" t="s">
        <v>93</v>
      </c>
      <c r="P8" s="6">
        <f t="shared" si="0"/>
        <v>8</v>
      </c>
      <c r="Q8" s="5" t="s">
        <v>50</v>
      </c>
      <c r="R8" s="29" t="s">
        <v>361</v>
      </c>
    </row>
    <row r="9" spans="1:18" ht="56.25" x14ac:dyDescent="0.25">
      <c r="A9" s="2">
        <v>7</v>
      </c>
      <c r="B9" s="3">
        <v>713550</v>
      </c>
      <c r="C9" s="3" t="s">
        <v>57</v>
      </c>
      <c r="D9" s="3" t="s">
        <v>58</v>
      </c>
      <c r="E9" s="3" t="s">
        <v>17</v>
      </c>
      <c r="F9" s="3" t="s">
        <v>18</v>
      </c>
      <c r="G9" s="4" t="s">
        <v>44</v>
      </c>
      <c r="H9" s="7" t="s">
        <v>45</v>
      </c>
      <c r="I9" s="7" t="s">
        <v>46</v>
      </c>
      <c r="J9" s="3"/>
      <c r="K9" s="3"/>
      <c r="L9" s="3">
        <f>4</f>
        <v>4</v>
      </c>
      <c r="M9" s="5" t="s">
        <v>21</v>
      </c>
      <c r="N9" s="5"/>
      <c r="O9" s="5" t="s">
        <v>93</v>
      </c>
      <c r="P9" s="6">
        <f t="shared" si="0"/>
        <v>4</v>
      </c>
      <c r="Q9" s="5" t="s">
        <v>59</v>
      </c>
      <c r="R9" s="29" t="s">
        <v>360</v>
      </c>
    </row>
    <row r="10" spans="1:18" ht="101.25" x14ac:dyDescent="0.25">
      <c r="A10" s="2">
        <v>8</v>
      </c>
      <c r="B10" s="3">
        <v>713530</v>
      </c>
      <c r="C10" s="3" t="s">
        <v>42</v>
      </c>
      <c r="D10" s="3" t="s">
        <v>43</v>
      </c>
      <c r="E10" s="3" t="s">
        <v>17</v>
      </c>
      <c r="F10" s="3" t="s">
        <v>18</v>
      </c>
      <c r="G10" s="4" t="s">
        <v>44</v>
      </c>
      <c r="H10" s="7" t="s">
        <v>45</v>
      </c>
      <c r="I10" s="7" t="s">
        <v>46</v>
      </c>
      <c r="J10" s="3"/>
      <c r="K10" s="3"/>
      <c r="L10" s="3"/>
      <c r="M10" s="5"/>
      <c r="N10" s="5"/>
      <c r="O10" s="5" t="s">
        <v>93</v>
      </c>
      <c r="P10" s="6">
        <f t="shared" si="0"/>
        <v>0</v>
      </c>
      <c r="Q10" s="5" t="s">
        <v>47</v>
      </c>
      <c r="R10" s="29" t="s">
        <v>720</v>
      </c>
    </row>
    <row r="11" spans="1:18" ht="56.25" x14ac:dyDescent="0.25">
      <c r="A11" s="2">
        <v>9</v>
      </c>
      <c r="B11" s="3">
        <v>713549</v>
      </c>
      <c r="C11" s="3" t="s">
        <v>54</v>
      </c>
      <c r="D11" s="3" t="s">
        <v>55</v>
      </c>
      <c r="E11" s="3" t="s">
        <v>17</v>
      </c>
      <c r="F11" s="3" t="s">
        <v>18</v>
      </c>
      <c r="G11" s="4" t="s">
        <v>44</v>
      </c>
      <c r="H11" s="7" t="s">
        <v>45</v>
      </c>
      <c r="I11" s="7" t="s">
        <v>46</v>
      </c>
      <c r="J11" s="3"/>
      <c r="K11" s="3"/>
      <c r="L11" s="3"/>
      <c r="M11" s="5"/>
      <c r="N11" s="5"/>
      <c r="O11" s="5" t="s">
        <v>93</v>
      </c>
      <c r="P11" s="6">
        <f t="shared" si="0"/>
        <v>0</v>
      </c>
      <c r="Q11" s="5" t="s">
        <v>56</v>
      </c>
      <c r="R11" s="29" t="s">
        <v>362</v>
      </c>
    </row>
    <row r="12" spans="1:18" ht="56.25" x14ac:dyDescent="0.25">
      <c r="A12" s="2">
        <v>10</v>
      </c>
      <c r="B12" s="3">
        <v>215085</v>
      </c>
      <c r="C12" s="3" t="s">
        <v>60</v>
      </c>
      <c r="D12" s="3" t="s">
        <v>32</v>
      </c>
      <c r="E12" s="3" t="s">
        <v>37</v>
      </c>
      <c r="F12" s="3" t="s">
        <v>38</v>
      </c>
      <c r="G12" s="3" t="s">
        <v>61</v>
      </c>
      <c r="H12" s="8" t="s">
        <v>62</v>
      </c>
      <c r="I12" s="8" t="s">
        <v>46</v>
      </c>
      <c r="J12" s="3">
        <v>16</v>
      </c>
      <c r="K12" s="3"/>
      <c r="L12" s="3">
        <v>15</v>
      </c>
      <c r="M12" s="5"/>
      <c r="N12" s="5" t="s">
        <v>21</v>
      </c>
      <c r="O12" s="5" t="s">
        <v>22</v>
      </c>
      <c r="P12" s="6">
        <f t="shared" si="0"/>
        <v>31</v>
      </c>
      <c r="Q12" s="5" t="s">
        <v>63</v>
      </c>
      <c r="R12" s="29" t="s">
        <v>721</v>
      </c>
    </row>
    <row r="14" spans="1:18" x14ac:dyDescent="0.25">
      <c r="Q14" t="s">
        <v>64</v>
      </c>
    </row>
  </sheetData>
  <autoFilter ref="A2:R12"/>
  <sortState ref="A3:R13">
    <sortCondition ref="H3:H13"/>
    <sortCondition ref="O3:O13"/>
    <sortCondition descending="1" ref="P3:P13"/>
  </sortState>
  <mergeCells count="1">
    <mergeCell ref="A1:R1"/>
  </mergeCells>
  <pageMargins left="0.25" right="0.25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view="pageBreakPreview" topLeftCell="A10" zoomScaleNormal="100" zoomScaleSheetLayoutView="100" workbookViewId="0">
      <selection activeCell="P18" sqref="P18"/>
    </sheetView>
  </sheetViews>
  <sheetFormatPr defaultColWidth="15.28515625" defaultRowHeight="15" x14ac:dyDescent="0.25"/>
  <cols>
    <col min="1" max="1" width="3.7109375" bestFit="1" customWidth="1"/>
    <col min="2" max="2" width="6.140625" bestFit="1" customWidth="1"/>
    <col min="3" max="3" width="12.28515625" bestFit="1" customWidth="1"/>
    <col min="4" max="4" width="11" bestFit="1" customWidth="1"/>
    <col min="6" max="6" width="8.140625" customWidth="1"/>
    <col min="7" max="8" width="6.5703125" customWidth="1"/>
    <col min="9" max="9" width="6.85546875" customWidth="1"/>
    <col min="10" max="10" width="7.5703125" customWidth="1"/>
    <col min="11" max="11" width="7" bestFit="1" customWidth="1"/>
    <col min="12" max="12" width="7.140625" bestFit="1" customWidth="1"/>
    <col min="13" max="13" width="7.7109375" customWidth="1"/>
    <col min="14" max="14" width="9.140625" customWidth="1"/>
    <col min="15" max="16" width="15.140625" bestFit="1" customWidth="1"/>
  </cols>
  <sheetData>
    <row r="1" spans="1:16" ht="20.25" thickBot="1" x14ac:dyDescent="0.3">
      <c r="A1" s="45" t="s">
        <v>478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45.75" thickTop="1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6</v>
      </c>
      <c r="F2" s="31" t="s">
        <v>7</v>
      </c>
      <c r="G2" s="31" t="s">
        <v>8</v>
      </c>
      <c r="H2" s="31" t="s">
        <v>9</v>
      </c>
      <c r="I2" s="31" t="s">
        <v>10</v>
      </c>
      <c r="J2" s="31" t="s">
        <v>11</v>
      </c>
      <c r="K2" s="31" t="s">
        <v>12</v>
      </c>
      <c r="L2" s="31" t="s">
        <v>13</v>
      </c>
      <c r="M2" s="31" t="s">
        <v>14</v>
      </c>
      <c r="N2" s="31" t="s">
        <v>15</v>
      </c>
      <c r="O2" s="31" t="s">
        <v>16</v>
      </c>
      <c r="P2" s="31" t="s">
        <v>91</v>
      </c>
    </row>
    <row r="3" spans="1:16" ht="56.25" x14ac:dyDescent="0.25">
      <c r="A3" s="2">
        <v>1</v>
      </c>
      <c r="B3" s="3">
        <v>221263</v>
      </c>
      <c r="C3" s="3" t="s">
        <v>479</v>
      </c>
      <c r="D3" s="3" t="s">
        <v>480</v>
      </c>
      <c r="E3" s="3" t="s">
        <v>39</v>
      </c>
      <c r="F3" s="3" t="s">
        <v>19</v>
      </c>
      <c r="G3" s="3" t="s">
        <v>20</v>
      </c>
      <c r="H3" s="22">
        <v>37.29</v>
      </c>
      <c r="I3" s="22">
        <v>66.260000000000005</v>
      </c>
      <c r="J3" s="3">
        <v>25</v>
      </c>
      <c r="K3" s="5" t="s">
        <v>104</v>
      </c>
      <c r="L3" s="5"/>
      <c r="M3" s="6" t="s">
        <v>105</v>
      </c>
      <c r="N3" s="6">
        <f t="shared" ref="N3:N31" si="0">I3+H3+J3</f>
        <v>128.55000000000001</v>
      </c>
      <c r="O3" s="5" t="s">
        <v>481</v>
      </c>
      <c r="P3" s="29" t="s">
        <v>682</v>
      </c>
    </row>
    <row r="4" spans="1:16" ht="22.5" x14ac:dyDescent="0.25">
      <c r="A4" s="2">
        <v>2</v>
      </c>
      <c r="B4" s="3">
        <v>182327</v>
      </c>
      <c r="C4" s="3" t="s">
        <v>483</v>
      </c>
      <c r="D4" s="3" t="s">
        <v>484</v>
      </c>
      <c r="E4" s="3" t="s">
        <v>350</v>
      </c>
      <c r="F4" s="3" t="s">
        <v>19</v>
      </c>
      <c r="G4" s="3" t="s">
        <v>20</v>
      </c>
      <c r="H4" s="32">
        <v>68.95</v>
      </c>
      <c r="I4" s="32">
        <v>163.89</v>
      </c>
      <c r="J4" s="3">
        <f>4+8</f>
        <v>12</v>
      </c>
      <c r="K4" s="5" t="s">
        <v>77</v>
      </c>
      <c r="L4" s="5" t="s">
        <v>77</v>
      </c>
      <c r="M4" s="5" t="s">
        <v>22</v>
      </c>
      <c r="N4" s="6">
        <f t="shared" si="0"/>
        <v>244.83999999999997</v>
      </c>
      <c r="O4" s="5" t="s">
        <v>440</v>
      </c>
      <c r="P4" s="29" t="s">
        <v>686</v>
      </c>
    </row>
    <row r="5" spans="1:16" ht="33.75" x14ac:dyDescent="0.25">
      <c r="A5" s="2">
        <v>3</v>
      </c>
      <c r="B5" s="3">
        <v>184886</v>
      </c>
      <c r="C5" s="3" t="s">
        <v>485</v>
      </c>
      <c r="D5" s="3" t="s">
        <v>43</v>
      </c>
      <c r="E5" s="3" t="s">
        <v>451</v>
      </c>
      <c r="F5" s="3" t="s">
        <v>19</v>
      </c>
      <c r="G5" s="3" t="s">
        <v>20</v>
      </c>
      <c r="H5" s="32">
        <v>56.04</v>
      </c>
      <c r="I5" s="32">
        <v>164.57</v>
      </c>
      <c r="J5" s="3">
        <f>4+8</f>
        <v>12</v>
      </c>
      <c r="K5" s="5" t="s">
        <v>77</v>
      </c>
      <c r="L5" s="5" t="s">
        <v>21</v>
      </c>
      <c r="M5" s="5" t="s">
        <v>22</v>
      </c>
      <c r="N5" s="6">
        <f t="shared" si="0"/>
        <v>232.60999999999999</v>
      </c>
      <c r="O5" s="5" t="s">
        <v>486</v>
      </c>
      <c r="P5" s="29" t="s">
        <v>737</v>
      </c>
    </row>
    <row r="6" spans="1:16" ht="56.25" x14ac:dyDescent="0.25">
      <c r="A6" s="2">
        <v>4</v>
      </c>
      <c r="B6" s="3">
        <v>196328</v>
      </c>
      <c r="C6" s="3" t="s">
        <v>488</v>
      </c>
      <c r="D6" s="3" t="s">
        <v>480</v>
      </c>
      <c r="E6" s="3" t="s">
        <v>489</v>
      </c>
      <c r="F6" s="3" t="s">
        <v>19</v>
      </c>
      <c r="G6" s="3" t="s">
        <v>20</v>
      </c>
      <c r="H6" s="32">
        <v>58.33</v>
      </c>
      <c r="I6" s="32">
        <v>147.07</v>
      </c>
      <c r="J6" s="3">
        <v>4</v>
      </c>
      <c r="K6" s="5"/>
      <c r="L6" s="5" t="s">
        <v>21</v>
      </c>
      <c r="M6" s="5" t="s">
        <v>22</v>
      </c>
      <c r="N6" s="6">
        <f t="shared" si="0"/>
        <v>209.39999999999998</v>
      </c>
      <c r="O6" s="5" t="s">
        <v>490</v>
      </c>
      <c r="P6" s="29" t="s">
        <v>687</v>
      </c>
    </row>
    <row r="7" spans="1:16" ht="45" x14ac:dyDescent="0.25">
      <c r="A7" s="2">
        <v>5</v>
      </c>
      <c r="B7" s="3">
        <v>183001</v>
      </c>
      <c r="C7" s="3" t="s">
        <v>491</v>
      </c>
      <c r="D7" s="3" t="s">
        <v>266</v>
      </c>
      <c r="E7" s="3" t="s">
        <v>159</v>
      </c>
      <c r="F7" s="3" t="s">
        <v>19</v>
      </c>
      <c r="G7" s="3" t="s">
        <v>20</v>
      </c>
      <c r="H7" s="32">
        <v>57.08</v>
      </c>
      <c r="I7" s="32">
        <v>139.58000000000001</v>
      </c>
      <c r="J7" s="3">
        <f>4+8</f>
        <v>12</v>
      </c>
      <c r="K7" s="5" t="s">
        <v>77</v>
      </c>
      <c r="L7" s="5" t="s">
        <v>77</v>
      </c>
      <c r="M7" s="5" t="s">
        <v>22</v>
      </c>
      <c r="N7" s="6">
        <f t="shared" si="0"/>
        <v>208.66000000000003</v>
      </c>
      <c r="O7" s="5" t="s">
        <v>492</v>
      </c>
      <c r="P7" s="29" t="s">
        <v>688</v>
      </c>
    </row>
    <row r="8" spans="1:16" ht="22.5" x14ac:dyDescent="0.25">
      <c r="A8" s="2">
        <v>6</v>
      </c>
      <c r="B8" s="3">
        <v>171530</v>
      </c>
      <c r="C8" s="3" t="s">
        <v>493</v>
      </c>
      <c r="D8" s="3" t="s">
        <v>494</v>
      </c>
      <c r="E8" s="3" t="s">
        <v>250</v>
      </c>
      <c r="F8" s="3" t="s">
        <v>19</v>
      </c>
      <c r="G8" s="3" t="s">
        <v>20</v>
      </c>
      <c r="H8" s="32">
        <v>77.5</v>
      </c>
      <c r="I8" s="32">
        <v>110.98</v>
      </c>
      <c r="J8" s="3">
        <v>4</v>
      </c>
      <c r="K8" s="5" t="s">
        <v>21</v>
      </c>
      <c r="L8" s="5"/>
      <c r="M8" s="5" t="s">
        <v>22</v>
      </c>
      <c r="N8" s="6">
        <f t="shared" si="0"/>
        <v>192.48000000000002</v>
      </c>
      <c r="O8" s="5"/>
      <c r="P8" s="29" t="s">
        <v>365</v>
      </c>
    </row>
    <row r="9" spans="1:16" ht="33.75" x14ac:dyDescent="0.25">
      <c r="A9" s="2">
        <v>7</v>
      </c>
      <c r="B9" s="3" t="s">
        <v>495</v>
      </c>
      <c r="C9" s="3" t="s">
        <v>496</v>
      </c>
      <c r="D9" s="3" t="s">
        <v>134</v>
      </c>
      <c r="E9" s="3" t="s">
        <v>447</v>
      </c>
      <c r="F9" s="3" t="s">
        <v>19</v>
      </c>
      <c r="G9" s="3" t="s">
        <v>20</v>
      </c>
      <c r="H9" s="32">
        <v>49.16</v>
      </c>
      <c r="I9" s="32">
        <v>125.14</v>
      </c>
      <c r="J9" s="3">
        <v>18</v>
      </c>
      <c r="K9" s="5" t="s">
        <v>104</v>
      </c>
      <c r="L9" s="5"/>
      <c r="M9" s="5" t="s">
        <v>22</v>
      </c>
      <c r="N9" s="6">
        <f t="shared" si="0"/>
        <v>192.3</v>
      </c>
      <c r="O9" s="5" t="s">
        <v>497</v>
      </c>
      <c r="P9" s="29" t="s">
        <v>689</v>
      </c>
    </row>
    <row r="10" spans="1:16" ht="22.5" x14ac:dyDescent="0.25">
      <c r="A10" s="2">
        <v>8</v>
      </c>
      <c r="B10" s="3">
        <v>204214</v>
      </c>
      <c r="C10" s="3" t="s">
        <v>498</v>
      </c>
      <c r="D10" s="3" t="s">
        <v>85</v>
      </c>
      <c r="E10" s="3" t="s">
        <v>499</v>
      </c>
      <c r="F10" s="3" t="s">
        <v>19</v>
      </c>
      <c r="G10" s="3" t="s">
        <v>20</v>
      </c>
      <c r="H10" s="32">
        <v>49.37</v>
      </c>
      <c r="I10" s="32">
        <v>134.31</v>
      </c>
      <c r="J10" s="3">
        <v>8</v>
      </c>
      <c r="K10" s="5" t="s">
        <v>73</v>
      </c>
      <c r="L10" s="5"/>
      <c r="M10" s="5" t="s">
        <v>22</v>
      </c>
      <c r="N10" s="6">
        <f t="shared" si="0"/>
        <v>191.68</v>
      </c>
      <c r="O10" s="5" t="s">
        <v>487</v>
      </c>
      <c r="P10" s="29" t="s">
        <v>690</v>
      </c>
    </row>
    <row r="11" spans="1:16" ht="33.75" x14ac:dyDescent="0.25">
      <c r="A11" s="2">
        <v>9</v>
      </c>
      <c r="B11" s="3">
        <v>208046</v>
      </c>
      <c r="C11" s="3" t="s">
        <v>500</v>
      </c>
      <c r="D11" s="3" t="s">
        <v>43</v>
      </c>
      <c r="E11" s="3" t="s">
        <v>501</v>
      </c>
      <c r="F11" s="3" t="s">
        <v>19</v>
      </c>
      <c r="G11" s="3" t="s">
        <v>20</v>
      </c>
      <c r="H11" s="22">
        <v>55.62</v>
      </c>
      <c r="I11" s="22">
        <v>127.24</v>
      </c>
      <c r="J11" s="3">
        <v>8</v>
      </c>
      <c r="K11" s="5" t="s">
        <v>29</v>
      </c>
      <c r="L11" s="5" t="s">
        <v>21</v>
      </c>
      <c r="M11" s="5" t="s">
        <v>22</v>
      </c>
      <c r="N11" s="6">
        <f t="shared" si="0"/>
        <v>190.85999999999999</v>
      </c>
      <c r="O11" s="5" t="s">
        <v>502</v>
      </c>
      <c r="P11" s="29" t="s">
        <v>691</v>
      </c>
    </row>
    <row r="12" spans="1:16" ht="56.25" x14ac:dyDescent="0.25">
      <c r="A12" s="2">
        <v>10</v>
      </c>
      <c r="B12" s="3" t="s">
        <v>503</v>
      </c>
      <c r="C12" s="3" t="s">
        <v>504</v>
      </c>
      <c r="D12" s="3" t="s">
        <v>505</v>
      </c>
      <c r="E12" s="3" t="s">
        <v>183</v>
      </c>
      <c r="F12" s="3" t="s">
        <v>19</v>
      </c>
      <c r="G12" s="3" t="s">
        <v>506</v>
      </c>
      <c r="H12" s="32">
        <v>57.5</v>
      </c>
      <c r="I12" s="32">
        <v>118.55</v>
      </c>
      <c r="J12" s="3">
        <v>4</v>
      </c>
      <c r="K12" s="5"/>
      <c r="L12" s="5"/>
      <c r="M12" s="5" t="s">
        <v>22</v>
      </c>
      <c r="N12" s="6">
        <f t="shared" si="0"/>
        <v>180.05</v>
      </c>
      <c r="O12" s="5" t="s">
        <v>507</v>
      </c>
      <c r="P12" s="29" t="s">
        <v>692</v>
      </c>
    </row>
    <row r="13" spans="1:16" ht="33.75" x14ac:dyDescent="0.25">
      <c r="A13" s="2">
        <v>11</v>
      </c>
      <c r="B13" s="3">
        <v>208024</v>
      </c>
      <c r="C13" s="3" t="s">
        <v>508</v>
      </c>
      <c r="D13" s="3" t="s">
        <v>509</v>
      </c>
      <c r="E13" s="3" t="s">
        <v>184</v>
      </c>
      <c r="F13" s="3" t="s">
        <v>19</v>
      </c>
      <c r="G13" s="3" t="s">
        <v>20</v>
      </c>
      <c r="H13" s="32">
        <v>55</v>
      </c>
      <c r="I13" s="32">
        <v>111.51</v>
      </c>
      <c r="J13" s="3">
        <v>12</v>
      </c>
      <c r="K13" s="5" t="s">
        <v>21</v>
      </c>
      <c r="L13" s="5" t="s">
        <v>21</v>
      </c>
      <c r="M13" s="5" t="s">
        <v>22</v>
      </c>
      <c r="N13" s="6">
        <f t="shared" si="0"/>
        <v>178.51</v>
      </c>
      <c r="O13" s="5" t="s">
        <v>487</v>
      </c>
      <c r="P13" s="29" t="s">
        <v>700</v>
      </c>
    </row>
    <row r="14" spans="1:16" ht="45" x14ac:dyDescent="0.25">
      <c r="A14" s="2">
        <v>12</v>
      </c>
      <c r="B14" s="3">
        <v>185531</v>
      </c>
      <c r="C14" s="3" t="s">
        <v>510</v>
      </c>
      <c r="D14" s="3" t="s">
        <v>52</v>
      </c>
      <c r="E14" s="3" t="s">
        <v>511</v>
      </c>
      <c r="F14" s="3" t="s">
        <v>19</v>
      </c>
      <c r="G14" s="3" t="s">
        <v>20</v>
      </c>
      <c r="H14" s="3">
        <v>75.2</v>
      </c>
      <c r="I14" s="3">
        <v>84.64</v>
      </c>
      <c r="J14" s="3">
        <v>4</v>
      </c>
      <c r="K14" s="5"/>
      <c r="L14" s="5" t="s">
        <v>21</v>
      </c>
      <c r="M14" s="5" t="s">
        <v>22</v>
      </c>
      <c r="N14" s="6">
        <f t="shared" si="0"/>
        <v>163.84</v>
      </c>
      <c r="O14" s="5" t="s">
        <v>487</v>
      </c>
      <c r="P14" s="29" t="s">
        <v>699</v>
      </c>
    </row>
    <row r="15" spans="1:16" ht="33.75" x14ac:dyDescent="0.25">
      <c r="A15" s="2">
        <v>13</v>
      </c>
      <c r="B15" s="22">
        <v>186908</v>
      </c>
      <c r="C15" s="2" t="s">
        <v>512</v>
      </c>
      <c r="D15" s="2" t="s">
        <v>513</v>
      </c>
      <c r="E15" s="2" t="s">
        <v>514</v>
      </c>
      <c r="F15" s="3" t="s">
        <v>19</v>
      </c>
      <c r="G15" s="3" t="s">
        <v>20</v>
      </c>
      <c r="H15" s="23">
        <v>59.16</v>
      </c>
      <c r="I15" s="23">
        <v>193.06</v>
      </c>
      <c r="J15" s="23">
        <f>4+4</f>
        <v>8</v>
      </c>
      <c r="K15" s="5" t="s">
        <v>338</v>
      </c>
      <c r="L15" s="5"/>
      <c r="M15" s="5"/>
      <c r="N15" s="6">
        <f t="shared" si="0"/>
        <v>260.22000000000003</v>
      </c>
      <c r="O15" s="5" t="s">
        <v>487</v>
      </c>
      <c r="P15" s="29" t="s">
        <v>703</v>
      </c>
    </row>
    <row r="16" spans="1:16" ht="33.75" x14ac:dyDescent="0.25">
      <c r="A16" s="2">
        <v>14</v>
      </c>
      <c r="B16" s="3">
        <v>208001</v>
      </c>
      <c r="C16" s="3" t="s">
        <v>515</v>
      </c>
      <c r="D16" s="3" t="s">
        <v>516</v>
      </c>
      <c r="E16" s="3" t="s">
        <v>156</v>
      </c>
      <c r="F16" s="7" t="s">
        <v>45</v>
      </c>
      <c r="G16" s="7" t="s">
        <v>46</v>
      </c>
      <c r="H16" s="32">
        <v>53.33</v>
      </c>
      <c r="I16" s="32">
        <v>103.42</v>
      </c>
      <c r="J16" s="3">
        <v>4</v>
      </c>
      <c r="K16" s="5" t="s">
        <v>104</v>
      </c>
      <c r="L16" s="5"/>
      <c r="M16" s="5" t="s">
        <v>22</v>
      </c>
      <c r="N16" s="6">
        <f t="shared" si="0"/>
        <v>160.75</v>
      </c>
      <c r="O16" s="5" t="s">
        <v>517</v>
      </c>
      <c r="P16" s="29" t="s">
        <v>693</v>
      </c>
    </row>
    <row r="17" spans="1:16" ht="90" x14ac:dyDescent="0.25">
      <c r="A17" s="2">
        <v>15</v>
      </c>
      <c r="B17" s="3">
        <v>186220</v>
      </c>
      <c r="C17" s="3" t="s">
        <v>518</v>
      </c>
      <c r="D17" s="3" t="s">
        <v>519</v>
      </c>
      <c r="E17" s="26" t="s">
        <v>301</v>
      </c>
      <c r="F17" s="7" t="s">
        <v>45</v>
      </c>
      <c r="G17" s="7" t="s">
        <v>46</v>
      </c>
      <c r="H17" s="32">
        <v>54.37</v>
      </c>
      <c r="I17" s="32">
        <v>83.42</v>
      </c>
      <c r="J17" s="3">
        <v>8</v>
      </c>
      <c r="K17" s="5" t="s">
        <v>21</v>
      </c>
      <c r="L17" s="5" t="s">
        <v>21</v>
      </c>
      <c r="M17" s="5" t="s">
        <v>22</v>
      </c>
      <c r="N17" s="6">
        <f t="shared" si="0"/>
        <v>145.79</v>
      </c>
      <c r="O17" s="5"/>
      <c r="P17" s="29" t="s">
        <v>701</v>
      </c>
    </row>
    <row r="18" spans="1:16" ht="112.5" x14ac:dyDescent="0.25">
      <c r="A18" s="2">
        <v>16</v>
      </c>
      <c r="B18" s="3">
        <v>221261</v>
      </c>
      <c r="C18" s="3" t="s">
        <v>520</v>
      </c>
      <c r="D18" s="3" t="s">
        <v>521</v>
      </c>
      <c r="E18" s="26" t="s">
        <v>193</v>
      </c>
      <c r="F18" s="7" t="s">
        <v>45</v>
      </c>
      <c r="G18" s="7" t="s">
        <v>46</v>
      </c>
      <c r="H18" s="22">
        <v>38.75</v>
      </c>
      <c r="I18" s="22">
        <v>88.37</v>
      </c>
      <c r="J18" s="3">
        <v>18</v>
      </c>
      <c r="K18" s="5" t="s">
        <v>104</v>
      </c>
      <c r="L18" s="5" t="s">
        <v>104</v>
      </c>
      <c r="M18" s="5" t="s">
        <v>22</v>
      </c>
      <c r="N18" s="6">
        <f t="shared" si="0"/>
        <v>145.12</v>
      </c>
      <c r="O18" s="5" t="s">
        <v>522</v>
      </c>
      <c r="P18" s="29" t="s">
        <v>751</v>
      </c>
    </row>
    <row r="19" spans="1:16" ht="45" x14ac:dyDescent="0.25">
      <c r="A19" s="2">
        <v>17</v>
      </c>
      <c r="B19" s="3" t="s">
        <v>523</v>
      </c>
      <c r="C19" s="3" t="s">
        <v>524</v>
      </c>
      <c r="D19" s="3" t="s">
        <v>52</v>
      </c>
      <c r="E19" s="2" t="s">
        <v>525</v>
      </c>
      <c r="F19" s="7" t="s">
        <v>45</v>
      </c>
      <c r="G19" s="7" t="s">
        <v>46</v>
      </c>
      <c r="H19" s="32">
        <v>55.41</v>
      </c>
      <c r="I19" s="32">
        <v>76.45</v>
      </c>
      <c r="J19" s="3">
        <f>4+8</f>
        <v>12</v>
      </c>
      <c r="K19" s="5" t="s">
        <v>21</v>
      </c>
      <c r="L19" s="5" t="s">
        <v>21</v>
      </c>
      <c r="M19" s="5" t="s">
        <v>22</v>
      </c>
      <c r="N19" s="6">
        <f t="shared" si="0"/>
        <v>143.86000000000001</v>
      </c>
      <c r="O19" s="5" t="s">
        <v>526</v>
      </c>
      <c r="P19" s="29" t="s">
        <v>694</v>
      </c>
    </row>
    <row r="20" spans="1:16" ht="67.5" x14ac:dyDescent="0.25">
      <c r="A20" s="2">
        <v>18</v>
      </c>
      <c r="B20" s="3">
        <v>184825</v>
      </c>
      <c r="C20" s="3" t="s">
        <v>527</v>
      </c>
      <c r="D20" s="3" t="s">
        <v>528</v>
      </c>
      <c r="E20" s="3" t="s">
        <v>117</v>
      </c>
      <c r="F20" s="7" t="s">
        <v>45</v>
      </c>
      <c r="G20" s="7" t="s">
        <v>46</v>
      </c>
      <c r="H20" s="32">
        <v>55</v>
      </c>
      <c r="I20" s="32">
        <v>73.58</v>
      </c>
      <c r="J20" s="3">
        <f>4+8</f>
        <v>12</v>
      </c>
      <c r="K20" s="5" t="s">
        <v>21</v>
      </c>
      <c r="L20" s="5" t="s">
        <v>21</v>
      </c>
      <c r="M20" s="5" t="s">
        <v>22</v>
      </c>
      <c r="N20" s="6">
        <f t="shared" si="0"/>
        <v>140.57999999999998</v>
      </c>
      <c r="O20" s="5" t="s">
        <v>529</v>
      </c>
      <c r="P20" s="29" t="s">
        <v>695</v>
      </c>
    </row>
    <row r="21" spans="1:16" ht="56.25" x14ac:dyDescent="0.25">
      <c r="A21" s="2">
        <v>19</v>
      </c>
      <c r="B21" s="3">
        <v>194447</v>
      </c>
      <c r="C21" s="3" t="s">
        <v>530</v>
      </c>
      <c r="D21" s="3" t="s">
        <v>85</v>
      </c>
      <c r="E21" s="26" t="s">
        <v>150</v>
      </c>
      <c r="F21" s="7" t="s">
        <v>45</v>
      </c>
      <c r="G21" s="7" t="s">
        <v>46</v>
      </c>
      <c r="H21" s="32">
        <v>58.54</v>
      </c>
      <c r="I21" s="32">
        <v>65.25</v>
      </c>
      <c r="J21" s="3"/>
      <c r="K21" s="5" t="s">
        <v>21</v>
      </c>
      <c r="L21" s="5"/>
      <c r="M21" s="5" t="s">
        <v>22</v>
      </c>
      <c r="N21" s="6">
        <f t="shared" si="0"/>
        <v>123.78999999999999</v>
      </c>
      <c r="O21" s="5" t="s">
        <v>531</v>
      </c>
      <c r="P21" s="29" t="s">
        <v>696</v>
      </c>
    </row>
    <row r="22" spans="1:16" ht="112.5" x14ac:dyDescent="0.25">
      <c r="A22" s="2">
        <v>20</v>
      </c>
      <c r="B22" s="22">
        <v>228746</v>
      </c>
      <c r="C22" s="2" t="s">
        <v>532</v>
      </c>
      <c r="D22" s="2" t="s">
        <v>533</v>
      </c>
      <c r="E22" s="26" t="s">
        <v>33</v>
      </c>
      <c r="F22" s="7" t="s">
        <v>45</v>
      </c>
      <c r="G22" s="7" t="s">
        <v>46</v>
      </c>
      <c r="H22" s="32">
        <v>34.58</v>
      </c>
      <c r="I22" s="32">
        <v>48.5</v>
      </c>
      <c r="J22" s="3">
        <f>4+14</f>
        <v>18</v>
      </c>
      <c r="K22" s="5" t="s">
        <v>21</v>
      </c>
      <c r="L22" s="5"/>
      <c r="M22" s="5" t="s">
        <v>22</v>
      </c>
      <c r="N22" s="6">
        <f t="shared" si="0"/>
        <v>101.08</v>
      </c>
      <c r="O22" s="5" t="s">
        <v>534</v>
      </c>
      <c r="P22" s="29" t="s">
        <v>714</v>
      </c>
    </row>
    <row r="23" spans="1:16" ht="33.75" x14ac:dyDescent="0.25">
      <c r="A23" s="2">
        <v>21</v>
      </c>
      <c r="B23" s="22">
        <v>208075</v>
      </c>
      <c r="C23" s="2" t="s">
        <v>535</v>
      </c>
      <c r="D23" s="2" t="s">
        <v>169</v>
      </c>
      <c r="E23" s="2" t="s">
        <v>536</v>
      </c>
      <c r="F23" s="7" t="s">
        <v>45</v>
      </c>
      <c r="G23" s="7" t="s">
        <v>46</v>
      </c>
      <c r="H23" s="23">
        <v>55.2</v>
      </c>
      <c r="I23" s="23">
        <v>137.97</v>
      </c>
      <c r="J23" s="23"/>
      <c r="K23" s="5"/>
      <c r="L23" s="5"/>
      <c r="M23" s="5"/>
      <c r="N23" s="6">
        <f t="shared" si="0"/>
        <v>193.17000000000002</v>
      </c>
      <c r="O23" s="5"/>
      <c r="P23" s="29" t="s">
        <v>697</v>
      </c>
    </row>
    <row r="24" spans="1:16" ht="33.75" x14ac:dyDescent="0.25">
      <c r="A24" s="2">
        <v>22</v>
      </c>
      <c r="B24" s="22">
        <v>190534</v>
      </c>
      <c r="C24" s="2" t="s">
        <v>537</v>
      </c>
      <c r="D24" s="2" t="s">
        <v>484</v>
      </c>
      <c r="E24" s="2" t="s">
        <v>193</v>
      </c>
      <c r="F24" s="7" t="s">
        <v>45</v>
      </c>
      <c r="G24" s="7" t="s">
        <v>46</v>
      </c>
      <c r="H24" s="23">
        <v>50</v>
      </c>
      <c r="I24" s="23">
        <v>96.83</v>
      </c>
      <c r="J24" s="23">
        <v>12</v>
      </c>
      <c r="K24" s="5"/>
      <c r="L24" s="5"/>
      <c r="M24" s="5"/>
      <c r="N24" s="6">
        <f t="shared" si="0"/>
        <v>158.82999999999998</v>
      </c>
      <c r="O24" s="5"/>
      <c r="P24" s="29" t="s">
        <v>698</v>
      </c>
    </row>
    <row r="25" spans="1:16" ht="33.75" x14ac:dyDescent="0.25">
      <c r="A25" s="2">
        <v>23</v>
      </c>
      <c r="B25" s="22">
        <v>186215</v>
      </c>
      <c r="C25" s="2" t="s">
        <v>538</v>
      </c>
      <c r="D25" s="2" t="s">
        <v>169</v>
      </c>
      <c r="E25" s="26" t="s">
        <v>536</v>
      </c>
      <c r="F25" s="7" t="s">
        <v>45</v>
      </c>
      <c r="G25" s="7" t="s">
        <v>46</v>
      </c>
      <c r="H25" s="23">
        <v>52.5</v>
      </c>
      <c r="I25" s="23">
        <v>94.02</v>
      </c>
      <c r="J25" s="23">
        <v>4</v>
      </c>
      <c r="K25" s="5"/>
      <c r="L25" s="5"/>
      <c r="M25" s="5"/>
      <c r="N25" s="6">
        <f t="shared" si="0"/>
        <v>150.51999999999998</v>
      </c>
      <c r="O25" s="5"/>
      <c r="P25" s="29" t="s">
        <v>697</v>
      </c>
    </row>
    <row r="26" spans="1:16" ht="33.75" x14ac:dyDescent="0.25">
      <c r="A26" s="2">
        <v>24</v>
      </c>
      <c r="B26" s="22">
        <v>203955</v>
      </c>
      <c r="C26" s="2" t="s">
        <v>539</v>
      </c>
      <c r="D26" s="2" t="s">
        <v>27</v>
      </c>
      <c r="E26" s="2" t="s">
        <v>536</v>
      </c>
      <c r="F26" s="7" t="s">
        <v>45</v>
      </c>
      <c r="G26" s="7" t="s">
        <v>46</v>
      </c>
      <c r="H26" s="23">
        <v>55</v>
      </c>
      <c r="I26" s="23">
        <v>87.48</v>
      </c>
      <c r="J26" s="23">
        <v>8</v>
      </c>
      <c r="K26" s="5"/>
      <c r="L26" s="5"/>
      <c r="M26" s="5"/>
      <c r="N26" s="6">
        <f t="shared" si="0"/>
        <v>150.48000000000002</v>
      </c>
      <c r="O26" s="5" t="s">
        <v>487</v>
      </c>
      <c r="P26" s="29" t="s">
        <v>697</v>
      </c>
    </row>
    <row r="27" spans="1:16" ht="24" x14ac:dyDescent="0.25">
      <c r="A27" s="2">
        <v>25</v>
      </c>
      <c r="B27" s="22">
        <v>178817</v>
      </c>
      <c r="C27" s="2" t="s">
        <v>540</v>
      </c>
      <c r="D27" s="2" t="s">
        <v>541</v>
      </c>
      <c r="E27" s="2" t="s">
        <v>117</v>
      </c>
      <c r="F27" s="7" t="s">
        <v>45</v>
      </c>
      <c r="G27" s="7" t="s">
        <v>46</v>
      </c>
      <c r="H27" s="23">
        <v>66.87</v>
      </c>
      <c r="I27" s="23">
        <v>55.66</v>
      </c>
      <c r="J27" s="23">
        <v>4</v>
      </c>
      <c r="K27" s="5"/>
      <c r="L27" s="5"/>
      <c r="M27" s="5"/>
      <c r="N27" s="6">
        <f t="shared" si="0"/>
        <v>126.53</v>
      </c>
      <c r="O27" s="5"/>
      <c r="P27" s="29" t="s">
        <v>675</v>
      </c>
    </row>
    <row r="28" spans="1:16" ht="33.75" x14ac:dyDescent="0.25">
      <c r="A28" s="2">
        <v>26</v>
      </c>
      <c r="B28" s="3">
        <v>208295</v>
      </c>
      <c r="C28" s="3" t="s">
        <v>542</v>
      </c>
      <c r="D28" s="3" t="s">
        <v>309</v>
      </c>
      <c r="E28" s="3" t="s">
        <v>543</v>
      </c>
      <c r="F28" s="8" t="s">
        <v>544</v>
      </c>
      <c r="G28" s="8" t="s">
        <v>46</v>
      </c>
      <c r="H28" s="32">
        <v>27.832999999999998</v>
      </c>
      <c r="I28" s="32"/>
      <c r="J28" s="3">
        <v>33</v>
      </c>
      <c r="K28" s="5" t="s">
        <v>21</v>
      </c>
      <c r="L28" s="5" t="s">
        <v>21</v>
      </c>
      <c r="M28" s="5" t="s">
        <v>105</v>
      </c>
      <c r="N28" s="6">
        <f>I28+H28+J28</f>
        <v>60.832999999999998</v>
      </c>
      <c r="O28" s="5" t="s">
        <v>487</v>
      </c>
      <c r="P28" s="29" t="s">
        <v>713</v>
      </c>
    </row>
    <row r="29" spans="1:16" ht="90" x14ac:dyDescent="0.25">
      <c r="A29" s="2">
        <v>27</v>
      </c>
      <c r="B29" s="3">
        <v>190574</v>
      </c>
      <c r="C29" s="3" t="s">
        <v>545</v>
      </c>
      <c r="D29" s="3" t="s">
        <v>27</v>
      </c>
      <c r="E29" s="3" t="s">
        <v>546</v>
      </c>
      <c r="F29" s="8" t="s">
        <v>544</v>
      </c>
      <c r="G29" s="8" t="s">
        <v>46</v>
      </c>
      <c r="H29" s="32">
        <v>25.75</v>
      </c>
      <c r="I29" s="32"/>
      <c r="J29" s="3">
        <v>9</v>
      </c>
      <c r="K29" s="5" t="s">
        <v>104</v>
      </c>
      <c r="L29" s="5"/>
      <c r="M29" s="5" t="s">
        <v>22</v>
      </c>
      <c r="N29" s="6">
        <f t="shared" si="0"/>
        <v>34.75</v>
      </c>
      <c r="O29" s="5" t="s">
        <v>487</v>
      </c>
      <c r="P29" s="29" t="s">
        <v>716</v>
      </c>
    </row>
    <row r="30" spans="1:16" ht="45" x14ac:dyDescent="0.25">
      <c r="A30" s="2">
        <v>28</v>
      </c>
      <c r="B30" s="22">
        <v>228117</v>
      </c>
      <c r="C30" s="2" t="s">
        <v>547</v>
      </c>
      <c r="D30" s="2" t="s">
        <v>199</v>
      </c>
      <c r="E30" s="26" t="s">
        <v>548</v>
      </c>
      <c r="F30" s="8" t="s">
        <v>544</v>
      </c>
      <c r="G30" s="8" t="s">
        <v>46</v>
      </c>
      <c r="H30" s="32">
        <v>21.25</v>
      </c>
      <c r="I30" s="32"/>
      <c r="J30" s="3">
        <v>9</v>
      </c>
      <c r="K30" s="5" t="s">
        <v>104</v>
      </c>
      <c r="L30" s="5"/>
      <c r="M30" s="5" t="s">
        <v>22</v>
      </c>
      <c r="N30" s="6">
        <f t="shared" si="0"/>
        <v>30.25</v>
      </c>
      <c r="O30" s="5" t="s">
        <v>549</v>
      </c>
      <c r="P30" s="29" t="s">
        <v>702</v>
      </c>
    </row>
    <row r="31" spans="1:16" ht="78.75" x14ac:dyDescent="0.25">
      <c r="A31" s="2">
        <v>29</v>
      </c>
      <c r="B31" s="22">
        <v>228120</v>
      </c>
      <c r="C31" s="2" t="s">
        <v>550</v>
      </c>
      <c r="D31" s="2" t="s">
        <v>551</v>
      </c>
      <c r="E31" s="26" t="s">
        <v>552</v>
      </c>
      <c r="F31" s="8" t="s">
        <v>544</v>
      </c>
      <c r="G31" s="8" t="s">
        <v>46</v>
      </c>
      <c r="H31" s="32">
        <v>20.75</v>
      </c>
      <c r="I31" s="32"/>
      <c r="J31" s="3">
        <v>4</v>
      </c>
      <c r="K31" s="5" t="s">
        <v>104</v>
      </c>
      <c r="L31" s="5"/>
      <c r="M31" s="5" t="s">
        <v>22</v>
      </c>
      <c r="N31" s="6">
        <f t="shared" si="0"/>
        <v>24.75</v>
      </c>
      <c r="O31" s="5" t="s">
        <v>487</v>
      </c>
      <c r="P31" s="29" t="s">
        <v>715</v>
      </c>
    </row>
  </sheetData>
  <autoFilter ref="A2:P31"/>
  <mergeCells count="1">
    <mergeCell ref="A1:P1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zoomScaleNormal="100" zoomScaleSheetLayoutView="100" workbookViewId="0">
      <selection activeCell="E38" sqref="E38"/>
    </sheetView>
  </sheetViews>
  <sheetFormatPr defaultColWidth="14" defaultRowHeight="15" x14ac:dyDescent="0.25"/>
  <cols>
    <col min="1" max="1" width="3.7109375" bestFit="1" customWidth="1"/>
    <col min="2" max="2" width="6.140625" bestFit="1" customWidth="1"/>
    <col min="3" max="3" width="12.28515625" customWidth="1"/>
    <col min="4" max="4" width="11.42578125" customWidth="1"/>
    <col min="5" max="5" width="7.85546875" bestFit="1" customWidth="1"/>
    <col min="6" max="6" width="6.42578125" bestFit="1" customWidth="1"/>
    <col min="7" max="7" width="17.140625" bestFit="1" customWidth="1"/>
    <col min="8" max="8" width="8.140625" customWidth="1"/>
    <col min="9" max="9" width="6" customWidth="1"/>
    <col min="10" max="10" width="7.28515625" customWidth="1"/>
    <col min="11" max="11" width="6" customWidth="1"/>
    <col min="12" max="12" width="5.85546875" customWidth="1"/>
    <col min="13" max="14" width="7.85546875" bestFit="1" customWidth="1"/>
    <col min="15" max="16" width="8.42578125" customWidth="1"/>
    <col min="17" max="17" width="19.42578125" bestFit="1" customWidth="1"/>
    <col min="18" max="18" width="21.85546875" customWidth="1"/>
  </cols>
  <sheetData>
    <row r="1" spans="1:18" ht="47.25" customHeight="1" x14ac:dyDescent="0.25">
      <c r="A1" s="45" t="s">
        <v>231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4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96</v>
      </c>
      <c r="F2" s="25" t="s">
        <v>97</v>
      </c>
      <c r="G2" s="25" t="s">
        <v>98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13</v>
      </c>
      <c r="O2" s="25" t="s">
        <v>14</v>
      </c>
      <c r="P2" s="25" t="s">
        <v>15</v>
      </c>
      <c r="Q2" s="25" t="s">
        <v>16</v>
      </c>
      <c r="R2" s="25" t="s">
        <v>91</v>
      </c>
    </row>
    <row r="3" spans="1:18" ht="24" x14ac:dyDescent="0.25">
      <c r="A3" s="2">
        <v>1</v>
      </c>
      <c r="B3" s="3">
        <v>224682</v>
      </c>
      <c r="C3" s="3" t="s">
        <v>99</v>
      </c>
      <c r="D3" s="3" t="s">
        <v>100</v>
      </c>
      <c r="E3" s="3" t="s">
        <v>101</v>
      </c>
      <c r="F3" s="19" t="s">
        <v>102</v>
      </c>
      <c r="G3" s="3" t="s">
        <v>103</v>
      </c>
      <c r="H3" s="3" t="s">
        <v>19</v>
      </c>
      <c r="I3" s="3" t="s">
        <v>20</v>
      </c>
      <c r="J3" s="3">
        <v>32.5</v>
      </c>
      <c r="K3" s="3">
        <v>59</v>
      </c>
      <c r="L3" s="3">
        <v>32</v>
      </c>
      <c r="M3" s="5" t="s">
        <v>104</v>
      </c>
      <c r="N3" s="5" t="s">
        <v>104</v>
      </c>
      <c r="O3" s="6" t="s">
        <v>105</v>
      </c>
      <c r="P3" s="20">
        <f t="shared" ref="P3:P39" si="0">SUM(J3:L3)</f>
        <v>123.5</v>
      </c>
      <c r="Q3" s="5" t="s">
        <v>106</v>
      </c>
      <c r="R3" s="29" t="s">
        <v>406</v>
      </c>
    </row>
    <row r="4" spans="1:18" ht="22.5" x14ac:dyDescent="0.25">
      <c r="A4" s="2">
        <v>2</v>
      </c>
      <c r="B4" s="22">
        <v>181452</v>
      </c>
      <c r="C4" s="3" t="s">
        <v>152</v>
      </c>
      <c r="D4" s="3" t="s">
        <v>153</v>
      </c>
      <c r="E4" s="3" t="s">
        <v>101</v>
      </c>
      <c r="F4" s="19" t="s">
        <v>102</v>
      </c>
      <c r="G4" s="2" t="s">
        <v>137</v>
      </c>
      <c r="H4" s="3" t="s">
        <v>19</v>
      </c>
      <c r="I4" s="3" t="s">
        <v>20</v>
      </c>
      <c r="J4" s="24">
        <v>68.95</v>
      </c>
      <c r="K4" s="24">
        <v>209.95</v>
      </c>
      <c r="L4" s="3"/>
      <c r="M4" s="5" t="s">
        <v>77</v>
      </c>
      <c r="N4" s="5"/>
      <c r="O4" s="5" t="s">
        <v>22</v>
      </c>
      <c r="P4" s="20">
        <f t="shared" si="0"/>
        <v>278.89999999999998</v>
      </c>
      <c r="Q4" s="5" t="s">
        <v>154</v>
      </c>
      <c r="R4" s="29" t="s">
        <v>407</v>
      </c>
    </row>
    <row r="5" spans="1:18" ht="22.5" x14ac:dyDescent="0.25">
      <c r="A5" s="2">
        <v>3</v>
      </c>
      <c r="B5" s="3">
        <v>177279</v>
      </c>
      <c r="C5" s="3" t="s">
        <v>214</v>
      </c>
      <c r="D5" s="3" t="s">
        <v>215</v>
      </c>
      <c r="E5" s="3" t="s">
        <v>108</v>
      </c>
      <c r="F5" s="19" t="s">
        <v>109</v>
      </c>
      <c r="G5" s="3" t="s">
        <v>216</v>
      </c>
      <c r="H5" s="3" t="s">
        <v>19</v>
      </c>
      <c r="I5" s="3" t="s">
        <v>20</v>
      </c>
      <c r="J5" s="3">
        <v>60</v>
      </c>
      <c r="K5" s="3">
        <v>157.9</v>
      </c>
      <c r="L5" s="3">
        <v>8</v>
      </c>
      <c r="M5" s="5" t="s">
        <v>217</v>
      </c>
      <c r="N5" s="5"/>
      <c r="O5" s="5" t="s">
        <v>22</v>
      </c>
      <c r="P5" s="20">
        <f t="shared" si="0"/>
        <v>225.9</v>
      </c>
      <c r="Q5" s="5" t="s">
        <v>218</v>
      </c>
      <c r="R5" s="29" t="s">
        <v>408</v>
      </c>
    </row>
    <row r="6" spans="1:18" ht="22.5" x14ac:dyDescent="0.25">
      <c r="A6" s="2">
        <v>4</v>
      </c>
      <c r="B6" s="3">
        <v>194192</v>
      </c>
      <c r="C6" s="3" t="s">
        <v>219</v>
      </c>
      <c r="D6" s="3" t="s">
        <v>220</v>
      </c>
      <c r="E6" s="3" t="s">
        <v>112</v>
      </c>
      <c r="F6" s="19" t="s">
        <v>109</v>
      </c>
      <c r="G6" s="3" t="s">
        <v>159</v>
      </c>
      <c r="H6" s="3" t="s">
        <v>19</v>
      </c>
      <c r="I6" s="3" t="s">
        <v>20</v>
      </c>
      <c r="J6" s="3">
        <v>62.91</v>
      </c>
      <c r="K6" s="3">
        <v>143.41</v>
      </c>
      <c r="L6" s="3">
        <v>8</v>
      </c>
      <c r="M6" s="5" t="s">
        <v>77</v>
      </c>
      <c r="N6" s="5"/>
      <c r="O6" s="5" t="s">
        <v>22</v>
      </c>
      <c r="P6" s="20">
        <f t="shared" si="0"/>
        <v>214.32</v>
      </c>
      <c r="Q6" s="5" t="s">
        <v>221</v>
      </c>
      <c r="R6" s="29" t="s">
        <v>409</v>
      </c>
    </row>
    <row r="7" spans="1:18" ht="33.75" x14ac:dyDescent="0.25">
      <c r="A7" s="2">
        <v>5</v>
      </c>
      <c r="B7" s="3">
        <v>214253</v>
      </c>
      <c r="C7" s="3" t="s">
        <v>135</v>
      </c>
      <c r="D7" s="3" t="s">
        <v>136</v>
      </c>
      <c r="E7" s="3" t="s">
        <v>101</v>
      </c>
      <c r="F7" s="19" t="s">
        <v>102</v>
      </c>
      <c r="G7" s="2" t="s">
        <v>137</v>
      </c>
      <c r="H7" s="3" t="s">
        <v>19</v>
      </c>
      <c r="I7" s="3" t="s">
        <v>20</v>
      </c>
      <c r="J7" s="3">
        <v>45.2</v>
      </c>
      <c r="K7" s="3">
        <v>124.19</v>
      </c>
      <c r="L7" s="3">
        <v>8</v>
      </c>
      <c r="M7" s="5" t="s">
        <v>21</v>
      </c>
      <c r="N7" s="5"/>
      <c r="O7" s="5" t="s">
        <v>22</v>
      </c>
      <c r="P7" s="20">
        <f t="shared" si="0"/>
        <v>177.39</v>
      </c>
      <c r="Q7" s="5" t="s">
        <v>138</v>
      </c>
      <c r="R7" s="29" t="s">
        <v>410</v>
      </c>
    </row>
    <row r="8" spans="1:18" ht="33.75" x14ac:dyDescent="0.25">
      <c r="A8" s="2">
        <v>6</v>
      </c>
      <c r="B8" s="3">
        <v>171429</v>
      </c>
      <c r="C8" s="3" t="s">
        <v>149</v>
      </c>
      <c r="D8" s="3" t="s">
        <v>79</v>
      </c>
      <c r="E8" s="3" t="s">
        <v>101</v>
      </c>
      <c r="F8" s="19" t="s">
        <v>102</v>
      </c>
      <c r="G8" s="3" t="s">
        <v>150</v>
      </c>
      <c r="H8" s="3" t="s">
        <v>19</v>
      </c>
      <c r="I8" s="3" t="s">
        <v>20</v>
      </c>
      <c r="J8" s="3">
        <v>80.83</v>
      </c>
      <c r="K8" s="3">
        <v>84.86</v>
      </c>
      <c r="L8" s="3">
        <v>4</v>
      </c>
      <c r="M8" s="5" t="s">
        <v>21</v>
      </c>
      <c r="N8" s="5"/>
      <c r="O8" s="5" t="s">
        <v>22</v>
      </c>
      <c r="P8" s="20">
        <f t="shared" si="0"/>
        <v>169.69</v>
      </c>
      <c r="Q8" s="5" t="s">
        <v>151</v>
      </c>
      <c r="R8" s="29" t="s">
        <v>411</v>
      </c>
    </row>
    <row r="9" spans="1:18" ht="56.25" x14ac:dyDescent="0.25">
      <c r="A9" s="2">
        <v>7</v>
      </c>
      <c r="B9" s="3">
        <v>163260</v>
      </c>
      <c r="C9" s="3" t="s">
        <v>171</v>
      </c>
      <c r="D9" s="3" t="s">
        <v>172</v>
      </c>
      <c r="E9" s="3" t="s">
        <v>108</v>
      </c>
      <c r="F9" s="19" t="s">
        <v>109</v>
      </c>
      <c r="G9" s="3" t="s">
        <v>173</v>
      </c>
      <c r="H9" s="3" t="s">
        <v>19</v>
      </c>
      <c r="I9" s="3" t="s">
        <v>20</v>
      </c>
      <c r="J9" s="3">
        <v>75.2</v>
      </c>
      <c r="K9" s="3">
        <v>91.83</v>
      </c>
      <c r="L9" s="3"/>
      <c r="M9" s="5"/>
      <c r="N9" s="5"/>
      <c r="O9" s="5" t="s">
        <v>22</v>
      </c>
      <c r="P9" s="20">
        <f t="shared" si="0"/>
        <v>167.03</v>
      </c>
      <c r="Q9" s="5" t="s">
        <v>174</v>
      </c>
      <c r="R9" s="29" t="s">
        <v>412</v>
      </c>
    </row>
    <row r="10" spans="1:18" ht="24" x14ac:dyDescent="0.25">
      <c r="A10" s="2">
        <v>8</v>
      </c>
      <c r="B10" s="3">
        <v>177051</v>
      </c>
      <c r="C10" s="3" t="s">
        <v>678</v>
      </c>
      <c r="D10" s="3" t="s">
        <v>32</v>
      </c>
      <c r="E10" s="3" t="s">
        <v>112</v>
      </c>
      <c r="F10" s="19" t="s">
        <v>109</v>
      </c>
      <c r="G10" s="3" t="s">
        <v>184</v>
      </c>
      <c r="H10" s="3" t="s">
        <v>19</v>
      </c>
      <c r="I10" s="3" t="s">
        <v>20</v>
      </c>
      <c r="J10" s="3">
        <v>70.41</v>
      </c>
      <c r="K10" s="3">
        <v>89.56</v>
      </c>
      <c r="L10" s="3">
        <v>4</v>
      </c>
      <c r="M10" s="5" t="s">
        <v>21</v>
      </c>
      <c r="N10" s="5"/>
      <c r="O10" s="5" t="s">
        <v>22</v>
      </c>
      <c r="P10" s="20">
        <f t="shared" ref="P10" si="1">SUM(J10:L10)</f>
        <v>163.97</v>
      </c>
      <c r="Q10" s="5" t="s">
        <v>679</v>
      </c>
      <c r="R10" s="29" t="s">
        <v>680</v>
      </c>
    </row>
    <row r="11" spans="1:18" ht="33.75" x14ac:dyDescent="0.25">
      <c r="A11" s="2">
        <v>9</v>
      </c>
      <c r="B11" s="3">
        <v>203777</v>
      </c>
      <c r="C11" s="3" t="s">
        <v>201</v>
      </c>
      <c r="D11" s="3" t="s">
        <v>202</v>
      </c>
      <c r="E11" s="3" t="s">
        <v>101</v>
      </c>
      <c r="F11" s="19" t="s">
        <v>102</v>
      </c>
      <c r="G11" s="2" t="s">
        <v>203</v>
      </c>
      <c r="H11" s="3" t="s">
        <v>19</v>
      </c>
      <c r="I11" s="3" t="s">
        <v>20</v>
      </c>
      <c r="J11" s="3">
        <v>53.33</v>
      </c>
      <c r="K11" s="3">
        <v>95.72</v>
      </c>
      <c r="L11" s="3">
        <v>12</v>
      </c>
      <c r="M11" s="5" t="s">
        <v>104</v>
      </c>
      <c r="N11" s="5" t="s">
        <v>104</v>
      </c>
      <c r="O11" s="5" t="s">
        <v>22</v>
      </c>
      <c r="P11" s="20">
        <f t="shared" si="0"/>
        <v>161.05000000000001</v>
      </c>
      <c r="Q11" s="5" t="s">
        <v>204</v>
      </c>
      <c r="R11" s="29" t="s">
        <v>413</v>
      </c>
    </row>
    <row r="12" spans="1:18" ht="22.5" x14ac:dyDescent="0.25">
      <c r="A12" s="2">
        <v>10</v>
      </c>
      <c r="B12" s="3">
        <v>200565</v>
      </c>
      <c r="C12" s="3" t="s">
        <v>145</v>
      </c>
      <c r="D12" s="3" t="s">
        <v>146</v>
      </c>
      <c r="E12" s="3" t="s">
        <v>101</v>
      </c>
      <c r="F12" s="19" t="s">
        <v>102</v>
      </c>
      <c r="G12" s="3" t="s">
        <v>147</v>
      </c>
      <c r="H12" s="3" t="s">
        <v>19</v>
      </c>
      <c r="I12" s="3" t="s">
        <v>20</v>
      </c>
      <c r="J12" s="3">
        <v>51.66</v>
      </c>
      <c r="K12" s="3">
        <v>103.41</v>
      </c>
      <c r="L12" s="3">
        <v>4</v>
      </c>
      <c r="M12" s="5" t="s">
        <v>21</v>
      </c>
      <c r="N12" s="5" t="s">
        <v>21</v>
      </c>
      <c r="O12" s="5" t="s">
        <v>22</v>
      </c>
      <c r="P12" s="20">
        <f t="shared" si="0"/>
        <v>159.07</v>
      </c>
      <c r="Q12" s="5" t="s">
        <v>148</v>
      </c>
      <c r="R12" s="29" t="s">
        <v>414</v>
      </c>
    </row>
    <row r="13" spans="1:18" ht="33.75" x14ac:dyDescent="0.25">
      <c r="A13" s="2">
        <v>11</v>
      </c>
      <c r="B13" s="3">
        <v>191494</v>
      </c>
      <c r="C13" s="3" t="s">
        <v>158</v>
      </c>
      <c r="D13" s="3" t="s">
        <v>58</v>
      </c>
      <c r="E13" s="3" t="s">
        <v>101</v>
      </c>
      <c r="F13" s="19" t="s">
        <v>102</v>
      </c>
      <c r="G13" s="3" t="s">
        <v>159</v>
      </c>
      <c r="H13" s="3" t="s">
        <v>19</v>
      </c>
      <c r="I13" s="3" t="s">
        <v>20</v>
      </c>
      <c r="J13" s="3">
        <v>49.37</v>
      </c>
      <c r="K13" s="3">
        <v>98.72</v>
      </c>
      <c r="L13" s="3">
        <v>8</v>
      </c>
      <c r="M13" s="5" t="s">
        <v>21</v>
      </c>
      <c r="N13" s="5" t="s">
        <v>21</v>
      </c>
      <c r="O13" s="5" t="s">
        <v>22</v>
      </c>
      <c r="P13" s="20">
        <f t="shared" si="0"/>
        <v>156.09</v>
      </c>
      <c r="Q13" s="5" t="s">
        <v>160</v>
      </c>
      <c r="R13" s="29" t="s">
        <v>415</v>
      </c>
    </row>
    <row r="14" spans="1:18" ht="45" x14ac:dyDescent="0.25">
      <c r="A14" s="2">
        <v>12</v>
      </c>
      <c r="B14" s="3">
        <v>181516</v>
      </c>
      <c r="C14" s="3" t="s">
        <v>110</v>
      </c>
      <c r="D14" s="3" t="s">
        <v>111</v>
      </c>
      <c r="E14" s="3" t="s">
        <v>112</v>
      </c>
      <c r="F14" s="19" t="s">
        <v>109</v>
      </c>
      <c r="G14" s="3" t="s">
        <v>113</v>
      </c>
      <c r="H14" s="3" t="s">
        <v>19</v>
      </c>
      <c r="I14" s="3" t="s">
        <v>20</v>
      </c>
      <c r="J14" s="3">
        <v>64.58</v>
      </c>
      <c r="K14" s="3">
        <v>76.41</v>
      </c>
      <c r="L14" s="3"/>
      <c r="M14" s="5"/>
      <c r="N14" s="5"/>
      <c r="O14" s="5" t="s">
        <v>22</v>
      </c>
      <c r="P14" s="20">
        <f t="shared" si="0"/>
        <v>140.99</v>
      </c>
      <c r="Q14" s="5" t="s">
        <v>114</v>
      </c>
      <c r="R14" s="29" t="s">
        <v>416</v>
      </c>
    </row>
    <row r="15" spans="1:18" ht="22.5" x14ac:dyDescent="0.25">
      <c r="A15" s="2">
        <v>13</v>
      </c>
      <c r="B15" s="3">
        <v>207979</v>
      </c>
      <c r="C15" s="3" t="s">
        <v>198</v>
      </c>
      <c r="D15" s="3" t="s">
        <v>199</v>
      </c>
      <c r="E15" s="3" t="s">
        <v>112</v>
      </c>
      <c r="F15" s="19" t="s">
        <v>109</v>
      </c>
      <c r="G15" s="3" t="s">
        <v>200</v>
      </c>
      <c r="H15" s="3" t="s">
        <v>19</v>
      </c>
      <c r="I15" s="3" t="s">
        <v>20</v>
      </c>
      <c r="J15" s="3">
        <v>49.16</v>
      </c>
      <c r="K15" s="3">
        <v>77.31</v>
      </c>
      <c r="L15" s="3">
        <v>4</v>
      </c>
      <c r="M15" s="5" t="s">
        <v>21</v>
      </c>
      <c r="N15" s="5"/>
      <c r="O15" s="5" t="s">
        <v>22</v>
      </c>
      <c r="P15" s="20">
        <f t="shared" si="0"/>
        <v>130.47</v>
      </c>
      <c r="Q15" s="5" t="s">
        <v>106</v>
      </c>
      <c r="R15" s="29" t="s">
        <v>417</v>
      </c>
    </row>
    <row r="16" spans="1:18" ht="22.5" x14ac:dyDescent="0.25">
      <c r="A16" s="2">
        <v>14</v>
      </c>
      <c r="B16" s="3">
        <v>214338</v>
      </c>
      <c r="C16" s="3" t="s">
        <v>195</v>
      </c>
      <c r="D16" s="3" t="s">
        <v>196</v>
      </c>
      <c r="E16" s="3" t="s">
        <v>101</v>
      </c>
      <c r="F16" s="19" t="s">
        <v>102</v>
      </c>
      <c r="G16" s="3" t="s">
        <v>122</v>
      </c>
      <c r="H16" s="3" t="s">
        <v>19</v>
      </c>
      <c r="I16" s="3" t="s">
        <v>20</v>
      </c>
      <c r="J16" s="3">
        <v>45.41</v>
      </c>
      <c r="K16" s="3">
        <v>73.510000000000005</v>
      </c>
      <c r="L16" s="3">
        <v>8</v>
      </c>
      <c r="M16" s="5" t="s">
        <v>104</v>
      </c>
      <c r="N16" s="5"/>
      <c r="O16" s="5" t="s">
        <v>22</v>
      </c>
      <c r="P16" s="20">
        <f t="shared" si="0"/>
        <v>126.92</v>
      </c>
      <c r="Q16" s="5" t="s">
        <v>197</v>
      </c>
      <c r="R16" s="29" t="s">
        <v>421</v>
      </c>
    </row>
    <row r="17" spans="1:18" ht="22.5" x14ac:dyDescent="0.25">
      <c r="A17" s="2">
        <v>15</v>
      </c>
      <c r="B17" s="3">
        <v>198993</v>
      </c>
      <c r="C17" s="3" t="s">
        <v>133</v>
      </c>
      <c r="D17" s="3" t="s">
        <v>134</v>
      </c>
      <c r="E17" s="3" t="s">
        <v>112</v>
      </c>
      <c r="F17" s="19" t="s">
        <v>109</v>
      </c>
      <c r="G17" s="3" t="s">
        <v>25</v>
      </c>
      <c r="H17" s="21" t="s">
        <v>19</v>
      </c>
      <c r="I17" s="21" t="s">
        <v>20</v>
      </c>
      <c r="J17" s="3">
        <v>51.04</v>
      </c>
      <c r="K17" s="3">
        <v>59.18</v>
      </c>
      <c r="L17" s="3">
        <v>4</v>
      </c>
      <c r="M17" s="5" t="s">
        <v>21</v>
      </c>
      <c r="N17" s="5"/>
      <c r="O17" s="5" t="s">
        <v>22</v>
      </c>
      <c r="P17" s="20">
        <f t="shared" si="0"/>
        <v>114.22</v>
      </c>
      <c r="Q17" s="5"/>
      <c r="R17" s="29" t="s">
        <v>418</v>
      </c>
    </row>
    <row r="18" spans="1:18" ht="22.5" x14ac:dyDescent="0.25">
      <c r="A18" s="2">
        <v>16</v>
      </c>
      <c r="B18" s="3">
        <v>191514</v>
      </c>
      <c r="C18" s="3" t="s">
        <v>210</v>
      </c>
      <c r="D18" s="3" t="s">
        <v>211</v>
      </c>
      <c r="E18" s="3" t="s">
        <v>101</v>
      </c>
      <c r="F18" s="19" t="s">
        <v>102</v>
      </c>
      <c r="G18" s="3" t="s">
        <v>212</v>
      </c>
      <c r="H18" s="3" t="s">
        <v>19</v>
      </c>
      <c r="I18" s="3" t="s">
        <v>20</v>
      </c>
      <c r="J18" s="3">
        <v>49.37</v>
      </c>
      <c r="K18" s="3">
        <v>53.25</v>
      </c>
      <c r="L18" s="3"/>
      <c r="M18" s="5"/>
      <c r="N18" s="5"/>
      <c r="O18" s="5" t="s">
        <v>22</v>
      </c>
      <c r="P18" s="20">
        <f t="shared" si="0"/>
        <v>102.62</v>
      </c>
      <c r="Q18" s="5" t="s">
        <v>213</v>
      </c>
      <c r="R18" s="29" t="s">
        <v>419</v>
      </c>
    </row>
    <row r="19" spans="1:18" ht="45" x14ac:dyDescent="0.25">
      <c r="A19" s="2">
        <v>17</v>
      </c>
      <c r="B19" s="3">
        <v>219989</v>
      </c>
      <c r="C19" s="3" t="s">
        <v>205</v>
      </c>
      <c r="D19" s="3" t="s">
        <v>107</v>
      </c>
      <c r="E19" s="3" t="s">
        <v>101</v>
      </c>
      <c r="F19" s="19" t="s">
        <v>102</v>
      </c>
      <c r="G19" s="3" t="s">
        <v>206</v>
      </c>
      <c r="H19" s="3" t="s">
        <v>19</v>
      </c>
      <c r="I19" s="3" t="s">
        <v>20</v>
      </c>
      <c r="J19" s="3">
        <v>24.37</v>
      </c>
      <c r="K19" s="3">
        <v>63.93</v>
      </c>
      <c r="L19" s="3">
        <v>12</v>
      </c>
      <c r="M19" s="5"/>
      <c r="N19" s="5"/>
      <c r="O19" s="5" t="s">
        <v>22</v>
      </c>
      <c r="P19" s="20">
        <f t="shared" si="0"/>
        <v>100.3</v>
      </c>
      <c r="Q19" s="5" t="s">
        <v>207</v>
      </c>
      <c r="R19" s="29" t="s">
        <v>433</v>
      </c>
    </row>
    <row r="20" spans="1:18" ht="45" x14ac:dyDescent="0.25">
      <c r="A20" s="2">
        <v>18</v>
      </c>
      <c r="B20" s="3">
        <v>221324</v>
      </c>
      <c r="C20" s="3" t="s">
        <v>161</v>
      </c>
      <c r="D20" s="3" t="s">
        <v>162</v>
      </c>
      <c r="E20" s="3" t="s">
        <v>108</v>
      </c>
      <c r="F20" s="19" t="s">
        <v>109</v>
      </c>
      <c r="G20" s="3" t="s">
        <v>163</v>
      </c>
      <c r="H20" s="3" t="s">
        <v>19</v>
      </c>
      <c r="I20" s="3" t="s">
        <v>20</v>
      </c>
      <c r="J20" s="3">
        <v>37.5</v>
      </c>
      <c r="K20" s="3">
        <v>41.32</v>
      </c>
      <c r="L20" s="3">
        <v>12</v>
      </c>
      <c r="M20" s="5" t="s">
        <v>21</v>
      </c>
      <c r="N20" s="5" t="s">
        <v>21</v>
      </c>
      <c r="O20" s="5" t="s">
        <v>22</v>
      </c>
      <c r="P20" s="20">
        <f t="shared" si="0"/>
        <v>90.82</v>
      </c>
      <c r="Q20" s="5" t="s">
        <v>164</v>
      </c>
      <c r="R20" s="29" t="s">
        <v>681</v>
      </c>
    </row>
    <row r="21" spans="1:18" ht="33.75" x14ac:dyDescent="0.25">
      <c r="A21" s="2">
        <v>19</v>
      </c>
      <c r="B21" s="3">
        <v>214895</v>
      </c>
      <c r="C21" s="3" t="s">
        <v>175</v>
      </c>
      <c r="D21" s="3" t="s">
        <v>176</v>
      </c>
      <c r="E21" s="3" t="s">
        <v>177</v>
      </c>
      <c r="F21" s="19" t="s">
        <v>102</v>
      </c>
      <c r="G21" s="3" t="s">
        <v>25</v>
      </c>
      <c r="H21" s="3" t="s">
        <v>19</v>
      </c>
      <c r="I21" s="3" t="s">
        <v>20</v>
      </c>
      <c r="J21" s="3">
        <v>38.119999999999997</v>
      </c>
      <c r="K21" s="3">
        <v>39.5</v>
      </c>
      <c r="L21" s="3">
        <v>12</v>
      </c>
      <c r="M21" s="5" t="s">
        <v>21</v>
      </c>
      <c r="N21" s="5"/>
      <c r="O21" s="5" t="s">
        <v>22</v>
      </c>
      <c r="P21" s="20">
        <f t="shared" si="0"/>
        <v>89.62</v>
      </c>
      <c r="Q21" s="5" t="s">
        <v>178</v>
      </c>
      <c r="R21" s="29" t="s">
        <v>420</v>
      </c>
    </row>
    <row r="22" spans="1:18" ht="22.5" x14ac:dyDescent="0.25">
      <c r="A22" s="2">
        <v>20</v>
      </c>
      <c r="B22" s="3">
        <v>221381</v>
      </c>
      <c r="C22" s="3" t="s">
        <v>124</v>
      </c>
      <c r="D22" s="3" t="s">
        <v>125</v>
      </c>
      <c r="E22" s="3" t="s">
        <v>121</v>
      </c>
      <c r="F22" s="19" t="s">
        <v>102</v>
      </c>
      <c r="G22" s="3" t="s">
        <v>126</v>
      </c>
      <c r="H22" s="3" t="s">
        <v>19</v>
      </c>
      <c r="I22" s="3" t="s">
        <v>20</v>
      </c>
      <c r="J22" s="3">
        <v>35</v>
      </c>
      <c r="K22" s="3">
        <v>36</v>
      </c>
      <c r="L22" s="3">
        <f>4+4+4</f>
        <v>12</v>
      </c>
      <c r="M22" s="5" t="s">
        <v>21</v>
      </c>
      <c r="N22" s="5" t="s">
        <v>127</v>
      </c>
      <c r="O22" s="5" t="s">
        <v>22</v>
      </c>
      <c r="P22" s="20">
        <f t="shared" si="0"/>
        <v>83</v>
      </c>
      <c r="Q22" s="5" t="s">
        <v>128</v>
      </c>
      <c r="R22" s="29" t="s">
        <v>422</v>
      </c>
    </row>
    <row r="23" spans="1:18" ht="22.5" x14ac:dyDescent="0.25">
      <c r="A23" s="2">
        <v>21</v>
      </c>
      <c r="B23" s="3">
        <v>151733</v>
      </c>
      <c r="C23" s="3" t="s">
        <v>139</v>
      </c>
      <c r="D23" s="3" t="s">
        <v>140</v>
      </c>
      <c r="E23" s="3" t="s">
        <v>112</v>
      </c>
      <c r="F23" s="19" t="s">
        <v>109</v>
      </c>
      <c r="G23" s="2" t="s">
        <v>141</v>
      </c>
      <c r="H23" s="3" t="s">
        <v>19</v>
      </c>
      <c r="I23" s="3" t="s">
        <v>20</v>
      </c>
      <c r="J23" s="3"/>
      <c r="K23" s="3"/>
      <c r="L23" s="3"/>
      <c r="M23" s="5"/>
      <c r="N23" s="5"/>
      <c r="O23" s="5" t="s">
        <v>22</v>
      </c>
      <c r="P23" s="20">
        <f t="shared" si="0"/>
        <v>0</v>
      </c>
      <c r="Q23" s="5"/>
      <c r="R23" s="29" t="s">
        <v>425</v>
      </c>
    </row>
    <row r="24" spans="1:18" ht="33.75" x14ac:dyDescent="0.25">
      <c r="A24" s="2">
        <v>22</v>
      </c>
      <c r="B24" s="3">
        <v>228863</v>
      </c>
      <c r="C24" s="3" t="s">
        <v>119</v>
      </c>
      <c r="D24" s="3" t="s">
        <v>120</v>
      </c>
      <c r="E24" s="3" t="s">
        <v>121</v>
      </c>
      <c r="F24" s="19" t="s">
        <v>102</v>
      </c>
      <c r="G24" s="3" t="s">
        <v>122</v>
      </c>
      <c r="H24" s="7" t="s">
        <v>45</v>
      </c>
      <c r="I24" s="7" t="s">
        <v>46</v>
      </c>
      <c r="J24" s="3">
        <v>30</v>
      </c>
      <c r="K24" s="3">
        <v>54</v>
      </c>
      <c r="L24" s="3">
        <v>25</v>
      </c>
      <c r="M24" s="5" t="s">
        <v>104</v>
      </c>
      <c r="N24" s="5" t="s">
        <v>104</v>
      </c>
      <c r="O24" s="6" t="s">
        <v>105</v>
      </c>
      <c r="P24" s="20">
        <f t="shared" si="0"/>
        <v>109</v>
      </c>
      <c r="Q24" s="5" t="s">
        <v>123</v>
      </c>
      <c r="R24" s="29" t="s">
        <v>423</v>
      </c>
    </row>
    <row r="25" spans="1:18" ht="24" x14ac:dyDescent="0.25">
      <c r="A25" s="2">
        <v>23</v>
      </c>
      <c r="B25" s="3">
        <v>228777</v>
      </c>
      <c r="C25" s="3" t="s">
        <v>115</v>
      </c>
      <c r="D25" s="3" t="s">
        <v>116</v>
      </c>
      <c r="E25" s="3" t="s">
        <v>108</v>
      </c>
      <c r="F25" s="19" t="s">
        <v>109</v>
      </c>
      <c r="G25" s="3" t="s">
        <v>117</v>
      </c>
      <c r="H25" s="7" t="s">
        <v>45</v>
      </c>
      <c r="I25" s="7" t="s">
        <v>46</v>
      </c>
      <c r="J25" s="3">
        <v>30</v>
      </c>
      <c r="K25" s="3">
        <v>36.85</v>
      </c>
      <c r="L25" s="3">
        <v>32</v>
      </c>
      <c r="M25" s="5" t="s">
        <v>21</v>
      </c>
      <c r="N25" s="5" t="s">
        <v>21</v>
      </c>
      <c r="O25" s="6" t="s">
        <v>105</v>
      </c>
      <c r="P25" s="20">
        <f t="shared" si="0"/>
        <v>98.85</v>
      </c>
      <c r="Q25" s="5" t="s">
        <v>118</v>
      </c>
      <c r="R25" s="29" t="s">
        <v>424</v>
      </c>
    </row>
    <row r="26" spans="1:18" ht="33.75" x14ac:dyDescent="0.25">
      <c r="A26" s="2">
        <v>24</v>
      </c>
      <c r="B26" s="3">
        <v>192079</v>
      </c>
      <c r="C26" s="3" t="s">
        <v>226</v>
      </c>
      <c r="D26" s="3" t="s">
        <v>107</v>
      </c>
      <c r="E26" s="3" t="s">
        <v>121</v>
      </c>
      <c r="F26" s="19" t="s">
        <v>102</v>
      </c>
      <c r="G26" s="3" t="s">
        <v>28</v>
      </c>
      <c r="H26" s="7" t="s">
        <v>45</v>
      </c>
      <c r="I26" s="7" t="s">
        <v>46</v>
      </c>
      <c r="J26" s="3">
        <v>49.37</v>
      </c>
      <c r="K26" s="3">
        <v>106.58</v>
      </c>
      <c r="L26" s="3">
        <v>12</v>
      </c>
      <c r="M26" s="5" t="s">
        <v>217</v>
      </c>
      <c r="N26" s="5" t="s">
        <v>217</v>
      </c>
      <c r="O26" s="5" t="s">
        <v>22</v>
      </c>
      <c r="P26" s="20">
        <f t="shared" si="0"/>
        <v>167.95</v>
      </c>
      <c r="Q26" s="5" t="s">
        <v>227</v>
      </c>
      <c r="R26" s="29" t="s">
        <v>426</v>
      </c>
    </row>
    <row r="27" spans="1:18" ht="24" x14ac:dyDescent="0.25">
      <c r="A27" s="2">
        <v>25</v>
      </c>
      <c r="B27" s="22">
        <v>216465</v>
      </c>
      <c r="C27" s="2" t="s">
        <v>179</v>
      </c>
      <c r="D27" s="2" t="s">
        <v>180</v>
      </c>
      <c r="E27" s="3" t="s">
        <v>112</v>
      </c>
      <c r="F27" s="19" t="s">
        <v>109</v>
      </c>
      <c r="G27" s="2" t="s">
        <v>181</v>
      </c>
      <c r="H27" s="7" t="s">
        <v>45</v>
      </c>
      <c r="I27" s="7" t="s">
        <v>46</v>
      </c>
      <c r="J27" s="3">
        <v>37.5</v>
      </c>
      <c r="K27" s="3">
        <v>40.659999999999997</v>
      </c>
      <c r="L27" s="3">
        <v>74</v>
      </c>
      <c r="M27" s="5"/>
      <c r="N27" s="5"/>
      <c r="O27" s="5" t="s">
        <v>22</v>
      </c>
      <c r="P27" s="20">
        <f t="shared" si="0"/>
        <v>152.16</v>
      </c>
      <c r="Q27" s="5"/>
      <c r="R27" s="29" t="s">
        <v>428</v>
      </c>
    </row>
    <row r="28" spans="1:18" ht="22.5" x14ac:dyDescent="0.25">
      <c r="A28" s="2">
        <v>26</v>
      </c>
      <c r="B28" s="22">
        <v>208736</v>
      </c>
      <c r="C28" s="2" t="s">
        <v>142</v>
      </c>
      <c r="D28" s="2" t="s">
        <v>143</v>
      </c>
      <c r="E28" s="3" t="s">
        <v>130</v>
      </c>
      <c r="F28" s="19" t="s">
        <v>102</v>
      </c>
      <c r="G28" s="2" t="s">
        <v>144</v>
      </c>
      <c r="H28" s="7" t="s">
        <v>45</v>
      </c>
      <c r="I28" s="7" t="s">
        <v>46</v>
      </c>
      <c r="J28" s="23">
        <v>50.2</v>
      </c>
      <c r="K28" s="23">
        <v>92.21</v>
      </c>
      <c r="L28" s="23"/>
      <c r="M28" s="5" t="s">
        <v>29</v>
      </c>
      <c r="N28" s="5"/>
      <c r="O28" s="5" t="s">
        <v>22</v>
      </c>
      <c r="P28" s="20">
        <f t="shared" si="0"/>
        <v>142.41</v>
      </c>
      <c r="Q28" s="5"/>
      <c r="R28" s="29" t="s">
        <v>427</v>
      </c>
    </row>
    <row r="29" spans="1:18" ht="45" x14ac:dyDescent="0.25">
      <c r="A29" s="2">
        <v>27</v>
      </c>
      <c r="B29" s="3">
        <v>208769</v>
      </c>
      <c r="C29" s="3" t="s">
        <v>192</v>
      </c>
      <c r="D29" s="3" t="s">
        <v>125</v>
      </c>
      <c r="E29" s="3" t="s">
        <v>130</v>
      </c>
      <c r="F29" s="19" t="s">
        <v>102</v>
      </c>
      <c r="G29" s="3" t="s">
        <v>193</v>
      </c>
      <c r="H29" s="7" t="s">
        <v>45</v>
      </c>
      <c r="I29" s="7" t="s">
        <v>46</v>
      </c>
      <c r="J29" s="3">
        <v>40</v>
      </c>
      <c r="K29" s="3">
        <v>74</v>
      </c>
      <c r="L29" s="3">
        <v>18</v>
      </c>
      <c r="M29" s="5" t="s">
        <v>104</v>
      </c>
      <c r="N29" s="5" t="s">
        <v>104</v>
      </c>
      <c r="O29" s="5" t="s">
        <v>22</v>
      </c>
      <c r="P29" s="20">
        <f t="shared" si="0"/>
        <v>132</v>
      </c>
      <c r="Q29" s="5" t="s">
        <v>194</v>
      </c>
      <c r="R29" s="29" t="s">
        <v>429</v>
      </c>
    </row>
    <row r="30" spans="1:18" ht="45" x14ac:dyDescent="0.25">
      <c r="A30" s="2">
        <v>28</v>
      </c>
      <c r="B30" s="3">
        <v>214398</v>
      </c>
      <c r="C30" s="3" t="s">
        <v>155</v>
      </c>
      <c r="D30" s="3" t="s">
        <v>27</v>
      </c>
      <c r="E30" s="3" t="s">
        <v>112</v>
      </c>
      <c r="F30" s="19" t="s">
        <v>109</v>
      </c>
      <c r="G30" s="3" t="s">
        <v>156</v>
      </c>
      <c r="H30" s="7" t="s">
        <v>45</v>
      </c>
      <c r="I30" s="7" t="s">
        <v>46</v>
      </c>
      <c r="J30" s="3">
        <v>43.75</v>
      </c>
      <c r="K30" s="3">
        <v>65.599999999999994</v>
      </c>
      <c r="L30" s="3">
        <v>12</v>
      </c>
      <c r="M30" s="5" t="s">
        <v>21</v>
      </c>
      <c r="N30" s="5" t="s">
        <v>21</v>
      </c>
      <c r="O30" s="5" t="s">
        <v>22</v>
      </c>
      <c r="P30" s="20">
        <f t="shared" si="0"/>
        <v>121.35</v>
      </c>
      <c r="Q30" s="5" t="s">
        <v>157</v>
      </c>
      <c r="R30" s="29" t="s">
        <v>430</v>
      </c>
    </row>
    <row r="31" spans="1:18" ht="24" x14ac:dyDescent="0.25">
      <c r="A31" s="2">
        <v>29</v>
      </c>
      <c r="B31" s="3">
        <v>216647</v>
      </c>
      <c r="C31" s="3" t="s">
        <v>208</v>
      </c>
      <c r="D31" s="3" t="s">
        <v>116</v>
      </c>
      <c r="E31" s="3" t="s">
        <v>130</v>
      </c>
      <c r="F31" s="19" t="s">
        <v>102</v>
      </c>
      <c r="G31" s="3" t="s">
        <v>209</v>
      </c>
      <c r="H31" s="7" t="s">
        <v>45</v>
      </c>
      <c r="I31" s="7" t="s">
        <v>46</v>
      </c>
      <c r="J31" s="3">
        <v>37.5</v>
      </c>
      <c r="K31" s="3">
        <v>69</v>
      </c>
      <c r="L31" s="3">
        <v>8</v>
      </c>
      <c r="M31" s="5" t="s">
        <v>104</v>
      </c>
      <c r="N31" s="5" t="s">
        <v>104</v>
      </c>
      <c r="O31" s="5" t="s">
        <v>22</v>
      </c>
      <c r="P31" s="20">
        <f t="shared" si="0"/>
        <v>114.5</v>
      </c>
      <c r="Q31" s="5"/>
      <c r="R31" s="29" t="s">
        <v>434</v>
      </c>
    </row>
    <row r="32" spans="1:18" ht="45" x14ac:dyDescent="0.25">
      <c r="A32" s="2">
        <v>30</v>
      </c>
      <c r="B32" s="3">
        <v>206326</v>
      </c>
      <c r="C32" s="3" t="s">
        <v>185</v>
      </c>
      <c r="D32" s="3" t="s">
        <v>67</v>
      </c>
      <c r="E32" s="3" t="s">
        <v>112</v>
      </c>
      <c r="F32" s="19" t="s">
        <v>109</v>
      </c>
      <c r="G32" s="3" t="s">
        <v>186</v>
      </c>
      <c r="H32" s="7" t="s">
        <v>45</v>
      </c>
      <c r="I32" s="7" t="s">
        <v>46</v>
      </c>
      <c r="J32" s="3">
        <v>37.5</v>
      </c>
      <c r="K32" s="3">
        <v>67.13</v>
      </c>
      <c r="L32" s="3">
        <v>8</v>
      </c>
      <c r="M32" s="5" t="s">
        <v>104</v>
      </c>
      <c r="N32" s="5"/>
      <c r="O32" s="5" t="s">
        <v>22</v>
      </c>
      <c r="P32" s="20">
        <f t="shared" si="0"/>
        <v>112.63</v>
      </c>
      <c r="Q32" s="5" t="s">
        <v>187</v>
      </c>
      <c r="R32" s="29" t="s">
        <v>431</v>
      </c>
    </row>
    <row r="33" spans="1:18" ht="24" x14ac:dyDescent="0.25">
      <c r="A33" s="2">
        <v>31</v>
      </c>
      <c r="B33" s="22">
        <v>704193</v>
      </c>
      <c r="C33" s="2" t="s">
        <v>182</v>
      </c>
      <c r="D33" s="2" t="s">
        <v>40</v>
      </c>
      <c r="E33" s="3" t="s">
        <v>112</v>
      </c>
      <c r="F33" s="19" t="s">
        <v>109</v>
      </c>
      <c r="G33" s="3" t="s">
        <v>183</v>
      </c>
      <c r="H33" s="7" t="s">
        <v>45</v>
      </c>
      <c r="I33" s="7" t="s">
        <v>46</v>
      </c>
      <c r="J33" s="3">
        <v>35</v>
      </c>
      <c r="K33" s="3">
        <v>62.81</v>
      </c>
      <c r="L33" s="3">
        <v>8</v>
      </c>
      <c r="M33" s="5" t="s">
        <v>21</v>
      </c>
      <c r="N33" s="5" t="s">
        <v>21</v>
      </c>
      <c r="O33" s="5" t="s">
        <v>22</v>
      </c>
      <c r="P33" s="20">
        <f t="shared" si="0"/>
        <v>105.81</v>
      </c>
      <c r="Q33" s="5"/>
      <c r="R33" s="29" t="s">
        <v>432</v>
      </c>
    </row>
    <row r="34" spans="1:18" ht="22.5" x14ac:dyDescent="0.25">
      <c r="A34" s="2">
        <v>32</v>
      </c>
      <c r="B34" s="3">
        <v>208726</v>
      </c>
      <c r="C34" s="3" t="s">
        <v>129</v>
      </c>
      <c r="D34" s="3" t="s">
        <v>79</v>
      </c>
      <c r="E34" s="3" t="s">
        <v>130</v>
      </c>
      <c r="F34" s="19" t="s">
        <v>102</v>
      </c>
      <c r="G34" s="3" t="s">
        <v>131</v>
      </c>
      <c r="H34" s="7" t="s">
        <v>45</v>
      </c>
      <c r="I34" s="7" t="s">
        <v>46</v>
      </c>
      <c r="J34" s="3">
        <v>40.200000000000003</v>
      </c>
      <c r="K34" s="3">
        <v>41.91</v>
      </c>
      <c r="L34" s="3">
        <v>8</v>
      </c>
      <c r="M34" s="5" t="s">
        <v>21</v>
      </c>
      <c r="N34" s="5" t="s">
        <v>21</v>
      </c>
      <c r="O34" s="5" t="s">
        <v>22</v>
      </c>
      <c r="P34" s="20">
        <f t="shared" si="0"/>
        <v>90.11</v>
      </c>
      <c r="Q34" s="5" t="s">
        <v>132</v>
      </c>
      <c r="R34" s="29" t="s">
        <v>434</v>
      </c>
    </row>
    <row r="35" spans="1:18" ht="22.5" x14ac:dyDescent="0.25">
      <c r="A35" s="2">
        <v>33</v>
      </c>
      <c r="B35" s="3">
        <v>225429</v>
      </c>
      <c r="C35" s="3" t="s">
        <v>165</v>
      </c>
      <c r="D35" s="3" t="s">
        <v>166</v>
      </c>
      <c r="E35" s="3" t="s">
        <v>130</v>
      </c>
      <c r="F35" s="19" t="s">
        <v>102</v>
      </c>
      <c r="G35" s="3" t="s">
        <v>167</v>
      </c>
      <c r="H35" s="7" t="s">
        <v>45</v>
      </c>
      <c r="I35" s="7" t="s">
        <v>46</v>
      </c>
      <c r="J35" s="3">
        <v>32.5</v>
      </c>
      <c r="K35" s="3">
        <v>33.79</v>
      </c>
      <c r="L35" s="3">
        <v>14</v>
      </c>
      <c r="M35" s="5" t="s">
        <v>21</v>
      </c>
      <c r="N35" s="5"/>
      <c r="O35" s="5" t="s">
        <v>22</v>
      </c>
      <c r="P35" s="20">
        <f t="shared" si="0"/>
        <v>80.289999999999992</v>
      </c>
      <c r="Q35" s="5" t="s">
        <v>168</v>
      </c>
      <c r="R35" s="29" t="s">
        <v>434</v>
      </c>
    </row>
    <row r="36" spans="1:18" ht="33.75" x14ac:dyDescent="0.25">
      <c r="A36" s="2">
        <v>34</v>
      </c>
      <c r="B36" s="3">
        <v>219686</v>
      </c>
      <c r="C36" s="3" t="s">
        <v>228</v>
      </c>
      <c r="D36" s="3" t="s">
        <v>55</v>
      </c>
      <c r="E36" s="3" t="s">
        <v>101</v>
      </c>
      <c r="F36" s="19" t="s">
        <v>102</v>
      </c>
      <c r="G36" s="3" t="s">
        <v>229</v>
      </c>
      <c r="H36" s="8" t="s">
        <v>62</v>
      </c>
      <c r="I36" s="8" t="s">
        <v>46</v>
      </c>
      <c r="J36" s="3">
        <v>16.125</v>
      </c>
      <c r="K36" s="3"/>
      <c r="L36" s="3">
        <v>33</v>
      </c>
      <c r="M36" s="5" t="s">
        <v>21</v>
      </c>
      <c r="N36" s="5"/>
      <c r="O36" s="6" t="s">
        <v>105</v>
      </c>
      <c r="P36" s="20">
        <f t="shared" si="0"/>
        <v>49.125</v>
      </c>
      <c r="Q36" s="5" t="s">
        <v>230</v>
      </c>
      <c r="R36" s="29" t="s">
        <v>677</v>
      </c>
    </row>
    <row r="37" spans="1:18" ht="22.5" x14ac:dyDescent="0.25">
      <c r="A37" s="2">
        <v>35</v>
      </c>
      <c r="B37" s="3">
        <v>165183</v>
      </c>
      <c r="C37" s="3" t="s">
        <v>222</v>
      </c>
      <c r="D37" s="3" t="s">
        <v>223</v>
      </c>
      <c r="E37" s="3" t="s">
        <v>101</v>
      </c>
      <c r="F37" s="19" t="s">
        <v>102</v>
      </c>
      <c r="G37" s="3" t="s">
        <v>224</v>
      </c>
      <c r="H37" s="8" t="s">
        <v>62</v>
      </c>
      <c r="I37" s="8" t="s">
        <v>46</v>
      </c>
      <c r="J37" s="3">
        <v>41.5</v>
      </c>
      <c r="K37" s="3"/>
      <c r="L37" s="3">
        <v>4</v>
      </c>
      <c r="M37" s="5" t="s">
        <v>217</v>
      </c>
      <c r="N37" s="5"/>
      <c r="O37" s="5" t="s">
        <v>22</v>
      </c>
      <c r="P37" s="20">
        <f t="shared" si="0"/>
        <v>45.5</v>
      </c>
      <c r="Q37" s="5" t="s">
        <v>225</v>
      </c>
      <c r="R37" s="29" t="s">
        <v>427</v>
      </c>
    </row>
    <row r="38" spans="1:18" s="35" customFormat="1" ht="67.5" x14ac:dyDescent="0.25">
      <c r="A38" s="36">
        <v>36</v>
      </c>
      <c r="B38" s="37">
        <v>208717</v>
      </c>
      <c r="C38" s="37" t="s">
        <v>746</v>
      </c>
      <c r="D38" s="37" t="s">
        <v>107</v>
      </c>
      <c r="E38" s="37" t="s">
        <v>108</v>
      </c>
      <c r="F38" s="40" t="s">
        <v>109</v>
      </c>
      <c r="G38" s="37" t="s">
        <v>747</v>
      </c>
      <c r="H38" s="39" t="s">
        <v>62</v>
      </c>
      <c r="I38" s="39" t="s">
        <v>46</v>
      </c>
      <c r="J38" s="37">
        <v>26.125</v>
      </c>
      <c r="K38" s="37"/>
      <c r="L38" s="37">
        <v>9</v>
      </c>
      <c r="M38" s="38" t="s">
        <v>104</v>
      </c>
      <c r="N38" s="38"/>
      <c r="O38" s="38" t="s">
        <v>22</v>
      </c>
      <c r="P38" s="41">
        <f t="shared" ref="P38" si="2">SUM(J38:L38)</f>
        <v>35.125</v>
      </c>
      <c r="Q38" s="38" t="s">
        <v>748</v>
      </c>
      <c r="R38" s="42" t="s">
        <v>749</v>
      </c>
    </row>
    <row r="39" spans="1:18" ht="22.5" x14ac:dyDescent="0.25">
      <c r="A39" s="36">
        <v>37</v>
      </c>
      <c r="B39" s="3">
        <v>211312</v>
      </c>
      <c r="C39" s="3" t="s">
        <v>188</v>
      </c>
      <c r="D39" s="3" t="s">
        <v>189</v>
      </c>
      <c r="E39" s="3" t="s">
        <v>101</v>
      </c>
      <c r="F39" s="19" t="s">
        <v>102</v>
      </c>
      <c r="G39" s="3" t="s">
        <v>190</v>
      </c>
      <c r="H39" s="8" t="s">
        <v>62</v>
      </c>
      <c r="I39" s="8" t="s">
        <v>46</v>
      </c>
      <c r="J39" s="3">
        <v>23.5</v>
      </c>
      <c r="K39" s="3"/>
      <c r="L39" s="3">
        <v>9</v>
      </c>
      <c r="M39" s="5" t="s">
        <v>21</v>
      </c>
      <c r="N39" s="5" t="s">
        <v>21</v>
      </c>
      <c r="O39" s="5" t="s">
        <v>22</v>
      </c>
      <c r="P39" s="20">
        <f t="shared" si="0"/>
        <v>32.5</v>
      </c>
      <c r="Q39" s="5" t="s">
        <v>191</v>
      </c>
      <c r="R39" s="29" t="s">
        <v>435</v>
      </c>
    </row>
    <row r="40" spans="1:18" ht="22.5" x14ac:dyDescent="0.25">
      <c r="A40" s="36">
        <v>38</v>
      </c>
      <c r="B40" s="22">
        <v>704514</v>
      </c>
      <c r="C40" s="3" t="s">
        <v>738</v>
      </c>
      <c r="D40" s="3" t="s">
        <v>199</v>
      </c>
      <c r="E40" s="3" t="s">
        <v>101</v>
      </c>
      <c r="F40" s="19" t="s">
        <v>102</v>
      </c>
      <c r="G40" s="3" t="s">
        <v>739</v>
      </c>
      <c r="H40" s="8" t="s">
        <v>62</v>
      </c>
      <c r="I40" s="8" t="s">
        <v>46</v>
      </c>
      <c r="J40" s="24">
        <v>3.1669999999999998</v>
      </c>
      <c r="K40" s="24"/>
      <c r="L40" s="3"/>
      <c r="M40" s="5" t="s">
        <v>21</v>
      </c>
      <c r="N40" s="5"/>
      <c r="O40" s="5" t="s">
        <v>22</v>
      </c>
      <c r="P40" s="20">
        <f t="shared" ref="P40" si="3">SUM(J40:L40)</f>
        <v>3.1669999999999998</v>
      </c>
      <c r="Q40" s="5" t="s">
        <v>93</v>
      </c>
      <c r="R40" s="29" t="s">
        <v>435</v>
      </c>
    </row>
  </sheetData>
  <autoFilter ref="A2:R39">
    <sortState ref="A3:R47">
      <sortCondition ref="H3:H47"/>
      <sortCondition ref="O3:O47"/>
      <sortCondition descending="1" ref="P3:P47"/>
    </sortState>
  </autoFilter>
  <mergeCells count="1">
    <mergeCell ref="A1:R1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view="pageBreakPreview" zoomScaleNormal="100" zoomScaleSheetLayoutView="100" workbookViewId="0">
      <selection activeCell="C3" sqref="C3"/>
    </sheetView>
  </sheetViews>
  <sheetFormatPr defaultColWidth="14.7109375" defaultRowHeight="15" x14ac:dyDescent="0.25"/>
  <cols>
    <col min="1" max="1" width="3.7109375" bestFit="1" customWidth="1"/>
    <col min="2" max="2" width="6.140625" bestFit="1" customWidth="1"/>
    <col min="3" max="3" width="13.42578125" bestFit="1" customWidth="1"/>
    <col min="4" max="4" width="12.42578125" bestFit="1" customWidth="1"/>
    <col min="5" max="5" width="14.28515625" bestFit="1" customWidth="1"/>
    <col min="6" max="6" width="9.28515625" bestFit="1" customWidth="1"/>
    <col min="7" max="7" width="7.5703125" bestFit="1" customWidth="1"/>
    <col min="8" max="8" width="7.7109375" customWidth="1"/>
    <col min="9" max="9" width="7.42578125" customWidth="1"/>
    <col min="10" max="10" width="9" customWidth="1"/>
    <col min="11" max="11" width="7" bestFit="1" customWidth="1"/>
    <col min="12" max="12" width="7.140625" bestFit="1" customWidth="1"/>
    <col min="13" max="13" width="8.140625" customWidth="1"/>
    <col min="14" max="14" width="7.85546875" customWidth="1"/>
    <col min="15" max="15" width="22.7109375" customWidth="1"/>
    <col min="16" max="16" width="22.42578125" customWidth="1"/>
  </cols>
  <sheetData>
    <row r="1" spans="1:16" ht="20.25" thickBot="1" x14ac:dyDescent="0.3">
      <c r="A1" s="46" t="s">
        <v>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34.5" thickTop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18" t="s">
        <v>91</v>
      </c>
    </row>
    <row r="3" spans="1:16" ht="33.75" x14ac:dyDescent="0.25">
      <c r="A3" s="10">
        <v>1</v>
      </c>
      <c r="B3" s="11">
        <v>185041</v>
      </c>
      <c r="C3" s="11" t="s">
        <v>80</v>
      </c>
      <c r="D3" s="11" t="s">
        <v>81</v>
      </c>
      <c r="E3" s="11" t="s">
        <v>82</v>
      </c>
      <c r="F3" s="11" t="s">
        <v>19</v>
      </c>
      <c r="G3" s="11" t="s">
        <v>20</v>
      </c>
      <c r="H3" s="11">
        <v>55</v>
      </c>
      <c r="I3" s="15">
        <v>135.09</v>
      </c>
      <c r="J3" s="11"/>
      <c r="K3" s="12" t="s">
        <v>73</v>
      </c>
      <c r="L3" s="12"/>
      <c r="M3" s="12" t="s">
        <v>22</v>
      </c>
      <c r="N3" s="13">
        <f t="shared" ref="N3:N9" si="0">H3+I3+J3</f>
        <v>190.09</v>
      </c>
      <c r="O3" s="12" t="s">
        <v>83</v>
      </c>
      <c r="P3" s="30" t="s">
        <v>363</v>
      </c>
    </row>
    <row r="4" spans="1:16" ht="56.25" x14ac:dyDescent="0.25">
      <c r="A4" s="10">
        <v>2</v>
      </c>
      <c r="B4" s="11">
        <v>196387</v>
      </c>
      <c r="C4" s="11" t="s">
        <v>75</v>
      </c>
      <c r="D4" s="11" t="s">
        <v>27</v>
      </c>
      <c r="E4" s="11" t="s">
        <v>76</v>
      </c>
      <c r="F4" s="11" t="s">
        <v>19</v>
      </c>
      <c r="G4" s="11" t="s">
        <v>20</v>
      </c>
      <c r="H4" s="11">
        <v>46.25</v>
      </c>
      <c r="I4" s="11">
        <v>119.3</v>
      </c>
      <c r="J4" s="11">
        <v>18</v>
      </c>
      <c r="K4" s="12" t="s">
        <v>77</v>
      </c>
      <c r="L4" s="12" t="s">
        <v>77</v>
      </c>
      <c r="M4" s="12" t="s">
        <v>22</v>
      </c>
      <c r="N4" s="13">
        <f t="shared" si="0"/>
        <v>183.55</v>
      </c>
      <c r="O4" s="12" t="s">
        <v>78</v>
      </c>
      <c r="P4" s="30" t="s">
        <v>368</v>
      </c>
    </row>
    <row r="5" spans="1:16" ht="24" x14ac:dyDescent="0.25">
      <c r="A5" s="10">
        <v>3</v>
      </c>
      <c r="B5" s="11">
        <v>185006</v>
      </c>
      <c r="C5" s="11" t="s">
        <v>70</v>
      </c>
      <c r="D5" s="11" t="s">
        <v>71</v>
      </c>
      <c r="E5" s="11" t="s">
        <v>72</v>
      </c>
      <c r="F5" s="11" t="s">
        <v>19</v>
      </c>
      <c r="G5" s="11" t="s">
        <v>20</v>
      </c>
      <c r="H5" s="11">
        <v>55</v>
      </c>
      <c r="I5" s="11">
        <v>63.04</v>
      </c>
      <c r="J5" s="11">
        <v>12</v>
      </c>
      <c r="K5" s="12" t="s">
        <v>73</v>
      </c>
      <c r="L5" s="12"/>
      <c r="M5" s="12" t="s">
        <v>22</v>
      </c>
      <c r="N5" s="13">
        <f t="shared" si="0"/>
        <v>130.04</v>
      </c>
      <c r="O5" s="12" t="s">
        <v>74</v>
      </c>
      <c r="P5" s="30" t="s">
        <v>365</v>
      </c>
    </row>
    <row r="6" spans="1:16" ht="24" x14ac:dyDescent="0.25">
      <c r="A6" s="10">
        <v>4</v>
      </c>
      <c r="B6" s="11">
        <v>606613</v>
      </c>
      <c r="C6" s="11" t="s">
        <v>66</v>
      </c>
      <c r="D6" s="11" t="s">
        <v>67</v>
      </c>
      <c r="E6" s="11" t="s">
        <v>68</v>
      </c>
      <c r="F6" s="11" t="s">
        <v>19</v>
      </c>
      <c r="G6" s="11" t="s">
        <v>20</v>
      </c>
      <c r="H6" s="11">
        <v>50.62</v>
      </c>
      <c r="I6" s="11">
        <v>55.73</v>
      </c>
      <c r="J6" s="11">
        <v>18</v>
      </c>
      <c r="K6" s="12" t="s">
        <v>21</v>
      </c>
      <c r="L6" s="12" t="s">
        <v>21</v>
      </c>
      <c r="M6" s="12" t="s">
        <v>22</v>
      </c>
      <c r="N6" s="13">
        <f t="shared" si="0"/>
        <v>124.35</v>
      </c>
      <c r="O6" s="12" t="s">
        <v>69</v>
      </c>
      <c r="P6" s="30" t="s">
        <v>357</v>
      </c>
    </row>
    <row r="7" spans="1:16" ht="78.75" x14ac:dyDescent="0.25">
      <c r="A7" s="10">
        <v>5</v>
      </c>
      <c r="B7" s="11">
        <v>719036</v>
      </c>
      <c r="C7" s="11" t="s">
        <v>89</v>
      </c>
      <c r="D7" s="11" t="s">
        <v>43</v>
      </c>
      <c r="E7" s="14" t="s">
        <v>44</v>
      </c>
      <c r="F7" s="16" t="s">
        <v>45</v>
      </c>
      <c r="G7" s="16" t="s">
        <v>46</v>
      </c>
      <c r="H7" s="17"/>
      <c r="I7" s="17"/>
      <c r="J7" s="11">
        <f>4+14</f>
        <v>18</v>
      </c>
      <c r="K7" s="12"/>
      <c r="L7" s="12"/>
      <c r="M7" s="12" t="s">
        <v>93</v>
      </c>
      <c r="N7" s="13">
        <f t="shared" si="0"/>
        <v>18</v>
      </c>
      <c r="O7" s="12" t="s">
        <v>90</v>
      </c>
      <c r="P7" s="30" t="s">
        <v>364</v>
      </c>
    </row>
    <row r="8" spans="1:16" ht="67.5" x14ac:dyDescent="0.25">
      <c r="A8" s="10">
        <v>6</v>
      </c>
      <c r="B8" s="11">
        <v>719021</v>
      </c>
      <c r="C8" s="11" t="s">
        <v>84</v>
      </c>
      <c r="D8" s="11" t="s">
        <v>85</v>
      </c>
      <c r="E8" s="14" t="s">
        <v>44</v>
      </c>
      <c r="F8" s="16" t="s">
        <v>45</v>
      </c>
      <c r="G8" s="16" t="s">
        <v>46</v>
      </c>
      <c r="H8" s="17"/>
      <c r="I8" s="17"/>
      <c r="J8" s="11">
        <f>4</f>
        <v>4</v>
      </c>
      <c r="K8" s="12"/>
      <c r="L8" s="12"/>
      <c r="M8" s="12" t="s">
        <v>93</v>
      </c>
      <c r="N8" s="13">
        <f t="shared" si="0"/>
        <v>4</v>
      </c>
      <c r="O8" s="12" t="s">
        <v>86</v>
      </c>
      <c r="P8" s="30" t="s">
        <v>366</v>
      </c>
    </row>
    <row r="9" spans="1:16" ht="67.5" x14ac:dyDescent="0.25">
      <c r="A9" s="10">
        <v>7</v>
      </c>
      <c r="B9" s="11">
        <v>719028</v>
      </c>
      <c r="C9" s="11" t="s">
        <v>87</v>
      </c>
      <c r="D9" s="11" t="s">
        <v>43</v>
      </c>
      <c r="E9" s="14" t="s">
        <v>44</v>
      </c>
      <c r="F9" s="16" t="s">
        <v>45</v>
      </c>
      <c r="G9" s="16" t="s">
        <v>46</v>
      </c>
      <c r="H9" s="17"/>
      <c r="I9" s="17"/>
      <c r="J9" s="17"/>
      <c r="K9" s="12"/>
      <c r="L9" s="12"/>
      <c r="M9" s="12" t="s">
        <v>93</v>
      </c>
      <c r="N9" s="13">
        <f t="shared" si="0"/>
        <v>0</v>
      </c>
      <c r="O9" s="12" t="s">
        <v>88</v>
      </c>
      <c r="P9" s="30" t="s">
        <v>367</v>
      </c>
    </row>
  </sheetData>
  <autoFilter ref="A2:P9">
    <sortState ref="A3:P10">
      <sortCondition ref="F3:F10"/>
      <sortCondition ref="M3:M10"/>
      <sortCondition descending="1" ref="N3:N10"/>
    </sortState>
  </autoFilter>
  <sortState ref="A2:P10">
    <sortCondition ref="F3:F11"/>
    <sortCondition ref="M3:M11"/>
    <sortCondition descending="1" ref="N3:N11"/>
  </sortState>
  <mergeCells count="1">
    <mergeCell ref="A1:P1"/>
  </mergeCells>
  <pageMargins left="0.7" right="0.7" top="0.75" bottom="0.75" header="0.3" footer="0.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zoomScaleNormal="100" zoomScaleSheetLayoutView="100" workbookViewId="0">
      <selection activeCell="R9" sqref="R9"/>
    </sheetView>
  </sheetViews>
  <sheetFormatPr defaultColWidth="13.85546875" defaultRowHeight="15" x14ac:dyDescent="0.25"/>
  <cols>
    <col min="1" max="1" width="3.7109375" bestFit="1" customWidth="1"/>
    <col min="2" max="2" width="6.140625" bestFit="1" customWidth="1"/>
    <col min="3" max="3" width="13.5703125" bestFit="1" customWidth="1"/>
    <col min="4" max="4" width="11.42578125" bestFit="1" customWidth="1"/>
    <col min="5" max="5" width="13.7109375" bestFit="1" customWidth="1"/>
    <col min="6" max="6" width="13.28515625" bestFit="1" customWidth="1"/>
    <col min="8" max="8" width="7" customWidth="1"/>
    <col min="9" max="9" width="6.42578125" customWidth="1"/>
    <col min="10" max="10" width="7.28515625" customWidth="1"/>
    <col min="11" max="11" width="7" customWidth="1"/>
    <col min="12" max="12" width="6.42578125" customWidth="1"/>
    <col min="13" max="13" width="7" bestFit="1" customWidth="1"/>
    <col min="14" max="14" width="7.140625" bestFit="1" customWidth="1"/>
    <col min="15" max="15" width="8.7109375" customWidth="1"/>
    <col min="16" max="16" width="7.85546875" customWidth="1"/>
    <col min="17" max="17" width="13.7109375" bestFit="1" customWidth="1"/>
    <col min="18" max="18" width="20.5703125" customWidth="1"/>
  </cols>
  <sheetData>
    <row r="1" spans="1:18" ht="20.25" thickBot="1" x14ac:dyDescent="0.3">
      <c r="A1" s="47" t="s">
        <v>553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45.75" thickTop="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554</v>
      </c>
      <c r="G2" s="33" t="s">
        <v>6</v>
      </c>
      <c r="H2" s="1" t="s">
        <v>7</v>
      </c>
      <c r="I2" s="1" t="s">
        <v>8</v>
      </c>
      <c r="J2" s="33" t="s">
        <v>9</v>
      </c>
      <c r="K2" s="33" t="s">
        <v>10</v>
      </c>
      <c r="L2" s="33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91</v>
      </c>
    </row>
    <row r="3" spans="1:18" ht="24" x14ac:dyDescent="0.25">
      <c r="A3" s="23">
        <v>1</v>
      </c>
      <c r="B3" s="3">
        <v>215005</v>
      </c>
      <c r="C3" s="3" t="s">
        <v>559</v>
      </c>
      <c r="D3" s="3" t="s">
        <v>32</v>
      </c>
      <c r="E3" s="3" t="s">
        <v>555</v>
      </c>
      <c r="F3" s="34" t="s">
        <v>556</v>
      </c>
      <c r="G3" s="3" t="s">
        <v>170</v>
      </c>
      <c r="H3" s="3" t="s">
        <v>19</v>
      </c>
      <c r="I3" s="3" t="s">
        <v>20</v>
      </c>
      <c r="J3" s="22">
        <v>46.45</v>
      </c>
      <c r="K3" s="22">
        <v>90.61</v>
      </c>
      <c r="L3" s="3">
        <v>18</v>
      </c>
      <c r="M3" s="5" t="s">
        <v>21</v>
      </c>
      <c r="N3" s="5"/>
      <c r="O3" s="5" t="s">
        <v>22</v>
      </c>
      <c r="P3" s="6">
        <f t="shared" ref="P3:P40" si="0">J3+K3+L3</f>
        <v>155.06</v>
      </c>
      <c r="Q3" s="5" t="s">
        <v>560</v>
      </c>
      <c r="R3" s="29" t="s">
        <v>718</v>
      </c>
    </row>
    <row r="4" spans="1:18" ht="24" x14ac:dyDescent="0.25">
      <c r="A4" s="23">
        <v>2</v>
      </c>
      <c r="B4" s="3">
        <v>204282</v>
      </c>
      <c r="C4" s="3" t="s">
        <v>562</v>
      </c>
      <c r="D4" s="3" t="s">
        <v>563</v>
      </c>
      <c r="E4" s="3" t="s">
        <v>564</v>
      </c>
      <c r="F4" s="3" t="s">
        <v>556</v>
      </c>
      <c r="G4" s="3" t="s">
        <v>565</v>
      </c>
      <c r="H4" s="3" t="s">
        <v>19</v>
      </c>
      <c r="I4" s="3" t="s">
        <v>20</v>
      </c>
      <c r="J4" s="22">
        <v>44.58</v>
      </c>
      <c r="K4" s="22">
        <v>81.069999999999993</v>
      </c>
      <c r="L4" s="3">
        <v>12</v>
      </c>
      <c r="M4" s="5" t="s">
        <v>104</v>
      </c>
      <c r="N4" s="5" t="s">
        <v>104</v>
      </c>
      <c r="O4" s="5" t="s">
        <v>22</v>
      </c>
      <c r="P4" s="6">
        <f t="shared" si="0"/>
        <v>137.64999999999998</v>
      </c>
      <c r="Q4" s="5"/>
      <c r="R4" s="29" t="s">
        <v>707</v>
      </c>
    </row>
    <row r="5" spans="1:18" ht="33.75" x14ac:dyDescent="0.25">
      <c r="A5" s="23">
        <v>3</v>
      </c>
      <c r="B5" s="3">
        <v>211382</v>
      </c>
      <c r="C5" s="3" t="s">
        <v>741</v>
      </c>
      <c r="D5" s="3" t="s">
        <v>742</v>
      </c>
      <c r="E5" s="3" t="s">
        <v>555</v>
      </c>
      <c r="F5" s="34" t="s">
        <v>556</v>
      </c>
      <c r="G5" s="3" t="s">
        <v>743</v>
      </c>
      <c r="H5" s="3" t="s">
        <v>19</v>
      </c>
      <c r="I5" s="3" t="s">
        <v>20</v>
      </c>
      <c r="J5" s="22">
        <v>49.58</v>
      </c>
      <c r="K5" s="22">
        <v>59.91</v>
      </c>
      <c r="L5" s="3">
        <v>12</v>
      </c>
      <c r="M5" s="5" t="s">
        <v>21</v>
      </c>
      <c r="N5" s="5" t="s">
        <v>21</v>
      </c>
      <c r="O5" s="5" t="s">
        <v>22</v>
      </c>
      <c r="P5" s="6">
        <f t="shared" si="0"/>
        <v>121.49</v>
      </c>
      <c r="Q5" s="5" t="s">
        <v>744</v>
      </c>
      <c r="R5" s="29" t="s">
        <v>729</v>
      </c>
    </row>
    <row r="6" spans="1:18" ht="33.75" x14ac:dyDescent="0.25">
      <c r="A6" s="23">
        <v>4</v>
      </c>
      <c r="B6" s="3">
        <v>228328</v>
      </c>
      <c r="C6" s="3" t="s">
        <v>566</v>
      </c>
      <c r="D6" s="3" t="s">
        <v>199</v>
      </c>
      <c r="E6" s="3" t="s">
        <v>561</v>
      </c>
      <c r="F6" s="34" t="s">
        <v>556</v>
      </c>
      <c r="G6" s="3" t="s">
        <v>567</v>
      </c>
      <c r="H6" s="3" t="s">
        <v>19</v>
      </c>
      <c r="I6" s="3" t="s">
        <v>20</v>
      </c>
      <c r="J6" s="22">
        <v>39.369999999999997</v>
      </c>
      <c r="K6" s="22">
        <v>67.739999999999995</v>
      </c>
      <c r="L6" s="3">
        <v>12</v>
      </c>
      <c r="M6" s="5" t="s">
        <v>21</v>
      </c>
      <c r="N6" s="5" t="s">
        <v>21</v>
      </c>
      <c r="O6" s="5" t="s">
        <v>22</v>
      </c>
      <c r="P6" s="6">
        <f t="shared" si="0"/>
        <v>119.10999999999999</v>
      </c>
      <c r="Q6" s="5" t="s">
        <v>568</v>
      </c>
      <c r="R6" s="29" t="s">
        <v>706</v>
      </c>
    </row>
    <row r="7" spans="1:18" ht="33.75" x14ac:dyDescent="0.25">
      <c r="A7" s="23">
        <v>5</v>
      </c>
      <c r="B7" s="3">
        <v>225375</v>
      </c>
      <c r="C7" s="3" t="s">
        <v>569</v>
      </c>
      <c r="D7" s="3" t="s">
        <v>516</v>
      </c>
      <c r="E7" s="3" t="s">
        <v>561</v>
      </c>
      <c r="F7" s="3" t="s">
        <v>556</v>
      </c>
      <c r="G7" s="26" t="s">
        <v>570</v>
      </c>
      <c r="H7" s="3" t="s">
        <v>19</v>
      </c>
      <c r="I7" s="3" t="s">
        <v>20</v>
      </c>
      <c r="J7" s="22">
        <v>32.5</v>
      </c>
      <c r="K7" s="22">
        <v>59</v>
      </c>
      <c r="L7" s="3">
        <f>4+4+4</f>
        <v>12</v>
      </c>
      <c r="M7" s="5" t="s">
        <v>104</v>
      </c>
      <c r="N7" s="5" t="s">
        <v>104</v>
      </c>
      <c r="O7" s="5" t="s">
        <v>22</v>
      </c>
      <c r="P7" s="6">
        <f t="shared" si="0"/>
        <v>103.5</v>
      </c>
      <c r="Q7" s="5"/>
      <c r="R7" s="29" t="s">
        <v>706</v>
      </c>
    </row>
    <row r="8" spans="1:18" ht="22.5" x14ac:dyDescent="0.25">
      <c r="A8" s="23">
        <v>6</v>
      </c>
      <c r="B8" s="3">
        <v>228273</v>
      </c>
      <c r="C8" s="3" t="s">
        <v>704</v>
      </c>
      <c r="D8" s="3" t="s">
        <v>27</v>
      </c>
      <c r="E8" s="3" t="s">
        <v>555</v>
      </c>
      <c r="F8" s="3" t="s">
        <v>556</v>
      </c>
      <c r="G8" s="3" t="s">
        <v>558</v>
      </c>
      <c r="H8" s="3" t="s">
        <v>19</v>
      </c>
      <c r="I8" s="3" t="s">
        <v>20</v>
      </c>
      <c r="J8" s="22">
        <v>37.700000000000003</v>
      </c>
      <c r="K8" s="22">
        <v>47.27</v>
      </c>
      <c r="L8" s="3">
        <v>18</v>
      </c>
      <c r="M8" s="5" t="s">
        <v>21</v>
      </c>
      <c r="N8" s="5" t="s">
        <v>21</v>
      </c>
      <c r="O8" s="5" t="s">
        <v>22</v>
      </c>
      <c r="P8" s="6">
        <f t="shared" si="0"/>
        <v>102.97</v>
      </c>
      <c r="Q8" s="5"/>
      <c r="R8" s="29" t="s">
        <v>750</v>
      </c>
    </row>
    <row r="9" spans="1:18" ht="22.5" x14ac:dyDescent="0.25">
      <c r="A9" s="23">
        <v>7</v>
      </c>
      <c r="B9" s="3">
        <v>700239</v>
      </c>
      <c r="C9" s="3" t="s">
        <v>571</v>
      </c>
      <c r="D9" s="3" t="s">
        <v>52</v>
      </c>
      <c r="E9" s="3" t="s">
        <v>561</v>
      </c>
      <c r="F9" s="3" t="s">
        <v>556</v>
      </c>
      <c r="G9" s="3" t="s">
        <v>567</v>
      </c>
      <c r="H9" s="3" t="s">
        <v>19</v>
      </c>
      <c r="I9" s="3" t="s">
        <v>20</v>
      </c>
      <c r="J9" s="22">
        <v>28.12</v>
      </c>
      <c r="K9" s="22">
        <v>49.16</v>
      </c>
      <c r="L9" s="3">
        <v>12</v>
      </c>
      <c r="M9" s="5"/>
      <c r="N9" s="5"/>
      <c r="O9" s="5" t="s">
        <v>22</v>
      </c>
      <c r="P9" s="6">
        <f t="shared" si="0"/>
        <v>89.28</v>
      </c>
      <c r="Q9" s="5" t="s">
        <v>572</v>
      </c>
      <c r="R9" s="29" t="s">
        <v>724</v>
      </c>
    </row>
    <row r="10" spans="1:18" ht="45" x14ac:dyDescent="0.25">
      <c r="A10" s="23">
        <v>8</v>
      </c>
      <c r="B10" s="3">
        <v>186317</v>
      </c>
      <c r="C10" s="3" t="s">
        <v>573</v>
      </c>
      <c r="D10" s="3" t="s">
        <v>27</v>
      </c>
      <c r="E10" s="2" t="s">
        <v>574</v>
      </c>
      <c r="F10" s="34" t="s">
        <v>556</v>
      </c>
      <c r="G10" s="4" t="s">
        <v>575</v>
      </c>
      <c r="H10" s="7" t="s">
        <v>45</v>
      </c>
      <c r="I10" s="7" t="s">
        <v>46</v>
      </c>
      <c r="J10" s="22">
        <v>55.41</v>
      </c>
      <c r="K10" s="22">
        <v>55</v>
      </c>
      <c r="L10" s="3">
        <v>4</v>
      </c>
      <c r="M10" s="5" t="s">
        <v>21</v>
      </c>
      <c r="N10" s="5"/>
      <c r="O10" s="5" t="s">
        <v>22</v>
      </c>
      <c r="P10" s="6">
        <f t="shared" si="0"/>
        <v>114.41</v>
      </c>
      <c r="Q10" s="5" t="s">
        <v>576</v>
      </c>
      <c r="R10" s="29" t="s">
        <v>708</v>
      </c>
    </row>
    <row r="11" spans="1:18" ht="45" x14ac:dyDescent="0.25">
      <c r="A11" s="23">
        <v>9</v>
      </c>
      <c r="B11" s="3">
        <v>194799</v>
      </c>
      <c r="C11" s="3" t="s">
        <v>577</v>
      </c>
      <c r="D11" s="3" t="s">
        <v>55</v>
      </c>
      <c r="E11" s="3" t="s">
        <v>578</v>
      </c>
      <c r="F11" s="3" t="s">
        <v>579</v>
      </c>
      <c r="G11" s="3" t="s">
        <v>570</v>
      </c>
      <c r="H11" s="3" t="s">
        <v>19</v>
      </c>
      <c r="I11" s="3" t="s">
        <v>20</v>
      </c>
      <c r="J11" s="22">
        <v>56.45</v>
      </c>
      <c r="K11" s="22">
        <v>123.28</v>
      </c>
      <c r="L11" s="3"/>
      <c r="M11" s="5" t="s">
        <v>104</v>
      </c>
      <c r="N11" s="5"/>
      <c r="O11" s="5" t="s">
        <v>22</v>
      </c>
      <c r="P11" s="6">
        <f t="shared" si="0"/>
        <v>179.73000000000002</v>
      </c>
      <c r="Q11" s="5" t="s">
        <v>580</v>
      </c>
      <c r="R11" s="29" t="s">
        <v>709</v>
      </c>
    </row>
    <row r="12" spans="1:18" ht="67.5" x14ac:dyDescent="0.25">
      <c r="A12" s="23">
        <v>10</v>
      </c>
      <c r="B12" s="3">
        <v>204845</v>
      </c>
      <c r="C12" s="3" t="s">
        <v>581</v>
      </c>
      <c r="D12" s="3" t="s">
        <v>484</v>
      </c>
      <c r="E12" s="3" t="s">
        <v>582</v>
      </c>
      <c r="F12" s="3" t="s">
        <v>579</v>
      </c>
      <c r="G12" s="3" t="s">
        <v>583</v>
      </c>
      <c r="H12" s="3" t="s">
        <v>19</v>
      </c>
      <c r="I12" s="3" t="s">
        <v>20</v>
      </c>
      <c r="J12" s="22">
        <v>42.5</v>
      </c>
      <c r="K12" s="22">
        <v>74.16</v>
      </c>
      <c r="L12" s="3">
        <v>12</v>
      </c>
      <c r="M12" s="5"/>
      <c r="N12" s="5"/>
      <c r="O12" s="5" t="s">
        <v>22</v>
      </c>
      <c r="P12" s="6">
        <f t="shared" si="0"/>
        <v>128.66</v>
      </c>
      <c r="Q12" s="5" t="s">
        <v>584</v>
      </c>
      <c r="R12" s="29" t="s">
        <v>710</v>
      </c>
    </row>
    <row r="13" spans="1:18" ht="33.75" x14ac:dyDescent="0.25">
      <c r="A13" s="23">
        <v>11</v>
      </c>
      <c r="B13" s="3">
        <v>208679</v>
      </c>
      <c r="C13" s="3" t="s">
        <v>585</v>
      </c>
      <c r="D13" s="3" t="s">
        <v>586</v>
      </c>
      <c r="E13" s="3" t="s">
        <v>582</v>
      </c>
      <c r="F13" s="34" t="s">
        <v>579</v>
      </c>
      <c r="G13" s="3" t="s">
        <v>558</v>
      </c>
      <c r="H13" s="3" t="s">
        <v>19</v>
      </c>
      <c r="I13" s="3" t="s">
        <v>20</v>
      </c>
      <c r="J13" s="22">
        <v>52.08</v>
      </c>
      <c r="K13" s="22">
        <v>57.74</v>
      </c>
      <c r="L13" s="3">
        <v>8</v>
      </c>
      <c r="M13" s="5" t="s">
        <v>21</v>
      </c>
      <c r="N13" s="5" t="s">
        <v>21</v>
      </c>
      <c r="O13" s="5" t="s">
        <v>22</v>
      </c>
      <c r="P13" s="6">
        <f t="shared" si="0"/>
        <v>117.82</v>
      </c>
      <c r="Q13" s="5" t="s">
        <v>587</v>
      </c>
      <c r="R13" s="29" t="s">
        <v>717</v>
      </c>
    </row>
    <row r="14" spans="1:18" ht="33.75" x14ac:dyDescent="0.25">
      <c r="A14" s="23">
        <v>12</v>
      </c>
      <c r="B14" s="3">
        <v>208628</v>
      </c>
      <c r="C14" s="3" t="s">
        <v>589</v>
      </c>
      <c r="D14" s="3" t="s">
        <v>590</v>
      </c>
      <c r="E14" s="3" t="s">
        <v>578</v>
      </c>
      <c r="F14" s="34" t="s">
        <v>579</v>
      </c>
      <c r="G14" s="3" t="s">
        <v>591</v>
      </c>
      <c r="H14" s="7" t="s">
        <v>45</v>
      </c>
      <c r="I14" s="7" t="s">
        <v>46</v>
      </c>
      <c r="J14" s="22">
        <v>48.54</v>
      </c>
      <c r="K14" s="22">
        <v>99.99</v>
      </c>
      <c r="L14" s="3">
        <v>8</v>
      </c>
      <c r="M14" s="5" t="s">
        <v>21</v>
      </c>
      <c r="N14" s="5" t="s">
        <v>21</v>
      </c>
      <c r="O14" s="5" t="s">
        <v>22</v>
      </c>
      <c r="P14" s="6">
        <f t="shared" si="0"/>
        <v>156.53</v>
      </c>
      <c r="Q14" s="5" t="s">
        <v>592</v>
      </c>
      <c r="R14" s="29" t="s">
        <v>711</v>
      </c>
    </row>
    <row r="15" spans="1:18" ht="33.75" x14ac:dyDescent="0.25">
      <c r="A15" s="23">
        <v>13</v>
      </c>
      <c r="B15" s="3">
        <v>208663</v>
      </c>
      <c r="C15" s="3" t="s">
        <v>593</v>
      </c>
      <c r="D15" s="3" t="s">
        <v>280</v>
      </c>
      <c r="E15" s="3" t="s">
        <v>578</v>
      </c>
      <c r="F15" s="3" t="s">
        <v>579</v>
      </c>
      <c r="G15" s="3" t="s">
        <v>557</v>
      </c>
      <c r="H15" s="7" t="s">
        <v>45</v>
      </c>
      <c r="I15" s="7" t="s">
        <v>46</v>
      </c>
      <c r="J15" s="22">
        <v>48.12</v>
      </c>
      <c r="K15" s="22">
        <v>66.16</v>
      </c>
      <c r="L15" s="3">
        <v>12</v>
      </c>
      <c r="M15" s="5" t="s">
        <v>29</v>
      </c>
      <c r="N15" s="5" t="s">
        <v>73</v>
      </c>
      <c r="O15" s="5" t="s">
        <v>22</v>
      </c>
      <c r="P15" s="6">
        <f t="shared" si="0"/>
        <v>126.28</v>
      </c>
      <c r="Q15" s="5"/>
      <c r="R15" s="29" t="s">
        <v>712</v>
      </c>
    </row>
    <row r="16" spans="1:18" ht="67.5" x14ac:dyDescent="0.25">
      <c r="A16" s="23">
        <v>14</v>
      </c>
      <c r="B16" s="3">
        <v>229649</v>
      </c>
      <c r="C16" s="3" t="s">
        <v>594</v>
      </c>
      <c r="D16" s="3" t="s">
        <v>595</v>
      </c>
      <c r="E16" s="3" t="s">
        <v>596</v>
      </c>
      <c r="F16" s="34" t="s">
        <v>579</v>
      </c>
      <c r="G16" s="3" t="s">
        <v>597</v>
      </c>
      <c r="H16" s="8" t="s">
        <v>62</v>
      </c>
      <c r="I16" s="8" t="s">
        <v>46</v>
      </c>
      <c r="J16" s="22">
        <v>15.625</v>
      </c>
      <c r="K16" s="22"/>
      <c r="L16" s="3">
        <v>23</v>
      </c>
      <c r="M16" s="5" t="s">
        <v>29</v>
      </c>
      <c r="N16" s="5"/>
      <c r="O16" s="5" t="s">
        <v>22</v>
      </c>
      <c r="P16" s="6">
        <f t="shared" si="0"/>
        <v>38.625</v>
      </c>
      <c r="Q16" s="5" t="s">
        <v>598</v>
      </c>
      <c r="R16" s="29" t="s">
        <v>719</v>
      </c>
    </row>
    <row r="17" spans="1:18" ht="56.25" x14ac:dyDescent="0.25">
      <c r="A17" s="23">
        <v>15</v>
      </c>
      <c r="B17" s="3">
        <v>177599</v>
      </c>
      <c r="C17" s="3" t="s">
        <v>600</v>
      </c>
      <c r="D17" s="3" t="s">
        <v>601</v>
      </c>
      <c r="E17" s="3" t="s">
        <v>602</v>
      </c>
      <c r="F17" s="34" t="s">
        <v>599</v>
      </c>
      <c r="G17" s="3" t="s">
        <v>482</v>
      </c>
      <c r="H17" s="3" t="s">
        <v>19</v>
      </c>
      <c r="I17" s="3" t="s">
        <v>20</v>
      </c>
      <c r="J17" s="22">
        <v>60</v>
      </c>
      <c r="K17" s="22">
        <v>66.83</v>
      </c>
      <c r="L17" s="3">
        <v>4</v>
      </c>
      <c r="M17" s="5" t="s">
        <v>21</v>
      </c>
      <c r="N17" s="5" t="s">
        <v>21</v>
      </c>
      <c r="O17" s="5" t="s">
        <v>22</v>
      </c>
      <c r="P17" s="6">
        <f t="shared" si="0"/>
        <v>130.82999999999998</v>
      </c>
      <c r="Q17" s="5" t="s">
        <v>603</v>
      </c>
      <c r="R17" s="29" t="s">
        <v>705</v>
      </c>
    </row>
    <row r="18" spans="1:18" ht="56.25" x14ac:dyDescent="0.25">
      <c r="A18" s="23">
        <v>16</v>
      </c>
      <c r="B18" s="3">
        <v>217261</v>
      </c>
      <c r="C18" s="3" t="s">
        <v>604</v>
      </c>
      <c r="D18" s="3" t="s">
        <v>605</v>
      </c>
      <c r="E18" s="3" t="s">
        <v>606</v>
      </c>
      <c r="F18" s="34" t="s">
        <v>599</v>
      </c>
      <c r="G18" s="3" t="s">
        <v>557</v>
      </c>
      <c r="H18" s="7" t="s">
        <v>45</v>
      </c>
      <c r="I18" s="7" t="s">
        <v>46</v>
      </c>
      <c r="J18" s="22">
        <v>48.95</v>
      </c>
      <c r="K18" s="22">
        <v>48.32</v>
      </c>
      <c r="L18" s="3">
        <v>4</v>
      </c>
      <c r="M18" s="5"/>
      <c r="N18" s="5"/>
      <c r="O18" s="5" t="s">
        <v>22</v>
      </c>
      <c r="P18" s="6">
        <f t="shared" si="0"/>
        <v>101.27000000000001</v>
      </c>
      <c r="Q18" s="5"/>
      <c r="R18" s="29" t="s">
        <v>712</v>
      </c>
    </row>
    <row r="19" spans="1:18" ht="56.25" x14ac:dyDescent="0.25">
      <c r="A19" s="23">
        <v>17</v>
      </c>
      <c r="B19" s="3">
        <v>208550</v>
      </c>
      <c r="C19" s="3" t="s">
        <v>607</v>
      </c>
      <c r="D19" s="3" t="s">
        <v>309</v>
      </c>
      <c r="E19" s="3" t="s">
        <v>602</v>
      </c>
      <c r="F19" s="34" t="s">
        <v>599</v>
      </c>
      <c r="G19" s="3" t="s">
        <v>608</v>
      </c>
      <c r="H19" s="8" t="s">
        <v>62</v>
      </c>
      <c r="I19" s="8" t="s">
        <v>46</v>
      </c>
      <c r="J19" s="22">
        <v>22.125</v>
      </c>
      <c r="K19" s="22"/>
      <c r="L19" s="3">
        <v>15</v>
      </c>
      <c r="M19" s="5" t="s">
        <v>104</v>
      </c>
      <c r="N19" s="5" t="s">
        <v>104</v>
      </c>
      <c r="O19" s="5"/>
      <c r="P19" s="6">
        <f t="shared" si="0"/>
        <v>37.125</v>
      </c>
      <c r="Q19" s="5" t="s">
        <v>609</v>
      </c>
      <c r="R19" s="29" t="s">
        <v>723</v>
      </c>
    </row>
    <row r="20" spans="1:18" ht="33.75" x14ac:dyDescent="0.25">
      <c r="A20" s="23">
        <v>18</v>
      </c>
      <c r="B20" s="3">
        <v>216581</v>
      </c>
      <c r="C20" s="3" t="s">
        <v>610</v>
      </c>
      <c r="D20" s="3" t="s">
        <v>40</v>
      </c>
      <c r="E20" s="3" t="s">
        <v>611</v>
      </c>
      <c r="F20" s="3" t="s">
        <v>612</v>
      </c>
      <c r="G20" s="3" t="s">
        <v>25</v>
      </c>
      <c r="H20" s="3" t="s">
        <v>19</v>
      </c>
      <c r="I20" s="3" t="s">
        <v>20</v>
      </c>
      <c r="J20" s="22">
        <v>37.5</v>
      </c>
      <c r="K20" s="22">
        <v>39</v>
      </c>
      <c r="L20" s="3">
        <v>4</v>
      </c>
      <c r="M20" s="5" t="s">
        <v>21</v>
      </c>
      <c r="N20" s="5"/>
      <c r="O20" s="6" t="s">
        <v>105</v>
      </c>
      <c r="P20" s="6">
        <f t="shared" si="0"/>
        <v>80.5</v>
      </c>
      <c r="Q20" s="5" t="s">
        <v>613</v>
      </c>
      <c r="R20" s="29" t="s">
        <v>729</v>
      </c>
    </row>
    <row r="21" spans="1:18" ht="45" x14ac:dyDescent="0.25">
      <c r="A21" s="23">
        <v>19</v>
      </c>
      <c r="B21" s="3">
        <v>720025</v>
      </c>
      <c r="C21" s="3" t="s">
        <v>614</v>
      </c>
      <c r="D21" s="3" t="s">
        <v>79</v>
      </c>
      <c r="E21" s="3" t="s">
        <v>615</v>
      </c>
      <c r="F21" s="3" t="s">
        <v>612</v>
      </c>
      <c r="G21" s="4" t="s">
        <v>616</v>
      </c>
      <c r="H21" s="7" t="s">
        <v>45</v>
      </c>
      <c r="I21" s="7" t="s">
        <v>46</v>
      </c>
      <c r="J21" s="22"/>
      <c r="K21" s="22"/>
      <c r="L21" s="3">
        <f>4+14</f>
        <v>18</v>
      </c>
      <c r="M21" s="5"/>
      <c r="N21" s="5"/>
      <c r="O21" s="5" t="s">
        <v>93</v>
      </c>
      <c r="P21" s="6">
        <f t="shared" si="0"/>
        <v>18</v>
      </c>
      <c r="Q21" s="5" t="s">
        <v>617</v>
      </c>
      <c r="R21" s="29" t="s">
        <v>728</v>
      </c>
    </row>
    <row r="22" spans="1:18" ht="33.75" x14ac:dyDescent="0.25">
      <c r="A22" s="23">
        <v>20</v>
      </c>
      <c r="B22" s="3">
        <v>720062</v>
      </c>
      <c r="C22" s="3" t="s">
        <v>618</v>
      </c>
      <c r="D22" s="3" t="s">
        <v>619</v>
      </c>
      <c r="E22" s="3" t="s">
        <v>615</v>
      </c>
      <c r="F22" s="3" t="s">
        <v>612</v>
      </c>
      <c r="G22" s="4" t="s">
        <v>44</v>
      </c>
      <c r="H22" s="7" t="s">
        <v>45</v>
      </c>
      <c r="I22" s="7" t="s">
        <v>46</v>
      </c>
      <c r="J22" s="22"/>
      <c r="K22" s="22"/>
      <c r="L22" s="3"/>
      <c r="M22" s="5"/>
      <c r="N22" s="5"/>
      <c r="O22" s="5" t="s">
        <v>93</v>
      </c>
      <c r="P22" s="6">
        <f t="shared" si="0"/>
        <v>0</v>
      </c>
      <c r="Q22" s="5" t="s">
        <v>620</v>
      </c>
      <c r="R22" s="29" t="s">
        <v>726</v>
      </c>
    </row>
    <row r="23" spans="1:18" ht="33.75" x14ac:dyDescent="0.25">
      <c r="A23" s="23">
        <v>21</v>
      </c>
      <c r="B23" s="3">
        <v>720107</v>
      </c>
      <c r="C23" s="3" t="s">
        <v>621</v>
      </c>
      <c r="D23" s="3" t="s">
        <v>79</v>
      </c>
      <c r="E23" s="3" t="s">
        <v>622</v>
      </c>
      <c r="F23" s="34" t="s">
        <v>612</v>
      </c>
      <c r="G23" s="4" t="s">
        <v>44</v>
      </c>
      <c r="H23" s="7" t="s">
        <v>45</v>
      </c>
      <c r="I23" s="7" t="s">
        <v>46</v>
      </c>
      <c r="J23" s="22"/>
      <c r="K23" s="22"/>
      <c r="L23" s="3"/>
      <c r="M23" s="5"/>
      <c r="N23" s="5"/>
      <c r="O23" s="5" t="s">
        <v>93</v>
      </c>
      <c r="P23" s="6">
        <f t="shared" si="0"/>
        <v>0</v>
      </c>
      <c r="Q23" s="5" t="s">
        <v>620</v>
      </c>
      <c r="R23" s="29" t="s">
        <v>726</v>
      </c>
    </row>
    <row r="24" spans="1:18" ht="33.75" x14ac:dyDescent="0.25">
      <c r="A24" s="23">
        <v>22</v>
      </c>
      <c r="B24" s="3">
        <v>720145</v>
      </c>
      <c r="C24" s="3" t="s">
        <v>623</v>
      </c>
      <c r="D24" s="3" t="s">
        <v>85</v>
      </c>
      <c r="E24" s="3" t="s">
        <v>624</v>
      </c>
      <c r="F24" s="34" t="s">
        <v>612</v>
      </c>
      <c r="G24" s="4" t="s">
        <v>44</v>
      </c>
      <c r="H24" s="7" t="s">
        <v>45</v>
      </c>
      <c r="I24" s="7" t="s">
        <v>46</v>
      </c>
      <c r="J24" s="22"/>
      <c r="K24" s="22"/>
      <c r="L24" s="3"/>
      <c r="M24" s="5"/>
      <c r="N24" s="5"/>
      <c r="O24" s="5" t="s">
        <v>93</v>
      </c>
      <c r="P24" s="6">
        <f t="shared" si="0"/>
        <v>0</v>
      </c>
      <c r="Q24" s="5" t="s">
        <v>625</v>
      </c>
      <c r="R24" s="29" t="s">
        <v>727</v>
      </c>
    </row>
    <row r="25" spans="1:18" ht="33.75" x14ac:dyDescent="0.25">
      <c r="A25" s="23">
        <v>23</v>
      </c>
      <c r="B25" s="3">
        <v>208930</v>
      </c>
      <c r="C25" s="3" t="s">
        <v>626</v>
      </c>
      <c r="D25" s="3" t="s">
        <v>189</v>
      </c>
      <c r="E25" s="3" t="s">
        <v>627</v>
      </c>
      <c r="F25" s="3" t="s">
        <v>628</v>
      </c>
      <c r="G25" s="3" t="s">
        <v>629</v>
      </c>
      <c r="H25" s="3" t="s">
        <v>19</v>
      </c>
      <c r="I25" s="3" t="s">
        <v>20</v>
      </c>
      <c r="J25" s="22">
        <v>53.12</v>
      </c>
      <c r="K25" s="22">
        <v>86.53</v>
      </c>
      <c r="L25" s="3">
        <v>8</v>
      </c>
      <c r="M25" s="5"/>
      <c r="N25" s="5"/>
      <c r="O25" s="5" t="s">
        <v>22</v>
      </c>
      <c r="P25" s="6">
        <f t="shared" si="0"/>
        <v>147.65</v>
      </c>
      <c r="Q25" s="5" t="s">
        <v>630</v>
      </c>
      <c r="R25" s="29" t="s">
        <v>730</v>
      </c>
    </row>
    <row r="26" spans="1:18" ht="33.75" x14ac:dyDescent="0.25">
      <c r="A26" s="23">
        <v>24</v>
      </c>
      <c r="B26" s="3">
        <v>225578</v>
      </c>
      <c r="C26" s="3" t="s">
        <v>119</v>
      </c>
      <c r="D26" s="3" t="s">
        <v>631</v>
      </c>
      <c r="E26" s="3" t="s">
        <v>627</v>
      </c>
      <c r="F26" s="3" t="s">
        <v>628</v>
      </c>
      <c r="G26" s="3" t="s">
        <v>632</v>
      </c>
      <c r="H26" s="3" t="s">
        <v>19</v>
      </c>
      <c r="I26" s="3" t="s">
        <v>20</v>
      </c>
      <c r="J26" s="22">
        <v>32.5</v>
      </c>
      <c r="K26" s="22">
        <v>37.5</v>
      </c>
      <c r="L26" s="3">
        <v>4</v>
      </c>
      <c r="M26" s="5" t="s">
        <v>21</v>
      </c>
      <c r="N26" s="5"/>
      <c r="O26" s="5" t="s">
        <v>22</v>
      </c>
      <c r="P26" s="6">
        <f t="shared" si="0"/>
        <v>74</v>
      </c>
      <c r="Q26" s="5" t="s">
        <v>633</v>
      </c>
      <c r="R26" s="29" t="s">
        <v>731</v>
      </c>
    </row>
    <row r="27" spans="1:18" ht="33.75" x14ac:dyDescent="0.25">
      <c r="A27" s="23">
        <v>25</v>
      </c>
      <c r="B27" s="3">
        <v>719946</v>
      </c>
      <c r="C27" s="3" t="s">
        <v>634</v>
      </c>
      <c r="D27" s="3" t="s">
        <v>635</v>
      </c>
      <c r="E27" s="3" t="s">
        <v>636</v>
      </c>
      <c r="F27" s="34" t="s">
        <v>628</v>
      </c>
      <c r="G27" s="4" t="s">
        <v>616</v>
      </c>
      <c r="H27" s="7" t="s">
        <v>45</v>
      </c>
      <c r="I27" s="7" t="s">
        <v>46</v>
      </c>
      <c r="J27" s="22"/>
      <c r="K27" s="22"/>
      <c r="L27" s="3">
        <f>4+14</f>
        <v>18</v>
      </c>
      <c r="M27" s="5" t="s">
        <v>104</v>
      </c>
      <c r="N27" s="5" t="s">
        <v>104</v>
      </c>
      <c r="O27" s="5" t="s">
        <v>93</v>
      </c>
      <c r="P27" s="6">
        <f t="shared" si="0"/>
        <v>18</v>
      </c>
      <c r="Q27" s="5" t="s">
        <v>637</v>
      </c>
      <c r="R27" s="29" t="s">
        <v>423</v>
      </c>
    </row>
    <row r="28" spans="1:18" ht="56.25" x14ac:dyDescent="0.25">
      <c r="A28" s="23">
        <v>26</v>
      </c>
      <c r="B28" s="3">
        <v>719692</v>
      </c>
      <c r="C28" s="3" t="s">
        <v>638</v>
      </c>
      <c r="D28" s="3" t="s">
        <v>40</v>
      </c>
      <c r="E28" s="3" t="s">
        <v>639</v>
      </c>
      <c r="F28" s="3" t="s">
        <v>628</v>
      </c>
      <c r="G28" s="4" t="s">
        <v>616</v>
      </c>
      <c r="H28" s="7" t="s">
        <v>45</v>
      </c>
      <c r="I28" s="7" t="s">
        <v>46</v>
      </c>
      <c r="J28" s="22"/>
      <c r="K28" s="22"/>
      <c r="L28" s="3">
        <f>4+8</f>
        <v>12</v>
      </c>
      <c r="M28" s="5" t="s">
        <v>104</v>
      </c>
      <c r="N28" s="5" t="s">
        <v>104</v>
      </c>
      <c r="O28" s="5" t="s">
        <v>93</v>
      </c>
      <c r="P28" s="6">
        <f t="shared" si="0"/>
        <v>12</v>
      </c>
      <c r="Q28" s="5" t="s">
        <v>640</v>
      </c>
      <c r="R28" s="29" t="s">
        <v>726</v>
      </c>
    </row>
    <row r="29" spans="1:18" ht="22.5" x14ac:dyDescent="0.25">
      <c r="A29" s="23">
        <v>27</v>
      </c>
      <c r="B29" s="3">
        <v>719917</v>
      </c>
      <c r="C29" s="3" t="s">
        <v>641</v>
      </c>
      <c r="D29" s="3" t="s">
        <v>642</v>
      </c>
      <c r="E29" s="3" t="s">
        <v>643</v>
      </c>
      <c r="F29" s="3" t="s">
        <v>628</v>
      </c>
      <c r="G29" s="4" t="s">
        <v>44</v>
      </c>
      <c r="H29" s="7" t="s">
        <v>45</v>
      </c>
      <c r="I29" s="7" t="s">
        <v>46</v>
      </c>
      <c r="J29" s="22"/>
      <c r="K29" s="22"/>
      <c r="L29" s="3">
        <f>4+8</f>
        <v>12</v>
      </c>
      <c r="M29" s="5" t="s">
        <v>104</v>
      </c>
      <c r="N29" s="5"/>
      <c r="O29" s="5" t="s">
        <v>93</v>
      </c>
      <c r="P29" s="6">
        <f t="shared" si="0"/>
        <v>12</v>
      </c>
      <c r="Q29" s="5" t="s">
        <v>644</v>
      </c>
      <c r="R29" s="29" t="s">
        <v>726</v>
      </c>
    </row>
    <row r="30" spans="1:18" ht="56.25" x14ac:dyDescent="0.25">
      <c r="A30" s="23">
        <v>28</v>
      </c>
      <c r="B30" s="3">
        <v>705649</v>
      </c>
      <c r="C30" s="3" t="s">
        <v>645</v>
      </c>
      <c r="D30" s="3" t="s">
        <v>79</v>
      </c>
      <c r="E30" s="3" t="s">
        <v>639</v>
      </c>
      <c r="F30" s="3" t="s">
        <v>628</v>
      </c>
      <c r="G30" s="4" t="s">
        <v>616</v>
      </c>
      <c r="H30" s="7" t="s">
        <v>45</v>
      </c>
      <c r="I30" s="7" t="s">
        <v>46</v>
      </c>
      <c r="J30" s="22"/>
      <c r="K30" s="22"/>
      <c r="L30" s="3">
        <f>4+8</f>
        <v>12</v>
      </c>
      <c r="M30" s="5" t="s">
        <v>21</v>
      </c>
      <c r="N30" s="5"/>
      <c r="O30" s="5" t="s">
        <v>93</v>
      </c>
      <c r="P30" s="6">
        <f t="shared" si="0"/>
        <v>12</v>
      </c>
      <c r="Q30" s="5" t="s">
        <v>646</v>
      </c>
      <c r="R30" s="29" t="s">
        <v>732</v>
      </c>
    </row>
    <row r="31" spans="1:18" ht="56.25" x14ac:dyDescent="0.25">
      <c r="A31" s="23">
        <v>29</v>
      </c>
      <c r="B31" s="3">
        <v>705647</v>
      </c>
      <c r="C31" s="3" t="s">
        <v>647</v>
      </c>
      <c r="D31" s="3" t="s">
        <v>32</v>
      </c>
      <c r="E31" s="3" t="s">
        <v>639</v>
      </c>
      <c r="F31" s="3" t="s">
        <v>628</v>
      </c>
      <c r="G31" s="4" t="s">
        <v>616</v>
      </c>
      <c r="H31" s="7" t="s">
        <v>45</v>
      </c>
      <c r="I31" s="7" t="s">
        <v>46</v>
      </c>
      <c r="J31" s="22"/>
      <c r="K31" s="22"/>
      <c r="L31" s="3">
        <f>4+8</f>
        <v>12</v>
      </c>
      <c r="M31" s="5" t="s">
        <v>104</v>
      </c>
      <c r="N31" s="5" t="s">
        <v>104</v>
      </c>
      <c r="O31" s="5" t="s">
        <v>93</v>
      </c>
      <c r="P31" s="6">
        <f t="shared" si="0"/>
        <v>12</v>
      </c>
      <c r="Q31" s="5" t="s">
        <v>640</v>
      </c>
      <c r="R31" s="29" t="s">
        <v>726</v>
      </c>
    </row>
    <row r="32" spans="1:18" ht="22.5" x14ac:dyDescent="0.25">
      <c r="A32" s="23">
        <v>30</v>
      </c>
      <c r="B32" s="3">
        <v>705705</v>
      </c>
      <c r="C32" s="3" t="s">
        <v>648</v>
      </c>
      <c r="D32" s="3" t="s">
        <v>588</v>
      </c>
      <c r="E32" s="3" t="s">
        <v>643</v>
      </c>
      <c r="F32" s="3" t="s">
        <v>628</v>
      </c>
      <c r="G32" s="4" t="s">
        <v>616</v>
      </c>
      <c r="H32" s="7" t="s">
        <v>45</v>
      </c>
      <c r="I32" s="7" t="s">
        <v>46</v>
      </c>
      <c r="J32" s="22"/>
      <c r="K32" s="22"/>
      <c r="L32" s="3">
        <f>4+4</f>
        <v>8</v>
      </c>
      <c r="M32" s="5" t="s">
        <v>104</v>
      </c>
      <c r="N32" s="5"/>
      <c r="O32" s="5" t="s">
        <v>93</v>
      </c>
      <c r="P32" s="6">
        <f t="shared" si="0"/>
        <v>8</v>
      </c>
      <c r="Q32" s="5" t="s">
        <v>637</v>
      </c>
      <c r="R32" s="29" t="s">
        <v>733</v>
      </c>
    </row>
    <row r="33" spans="1:18" ht="33.75" x14ac:dyDescent="0.25">
      <c r="A33" s="23">
        <v>31</v>
      </c>
      <c r="B33" s="3">
        <v>719683</v>
      </c>
      <c r="C33" s="3" t="s">
        <v>649</v>
      </c>
      <c r="D33" s="3" t="s">
        <v>650</v>
      </c>
      <c r="E33" s="3" t="s">
        <v>639</v>
      </c>
      <c r="F33" s="3" t="s">
        <v>628</v>
      </c>
      <c r="G33" s="4" t="s">
        <v>616</v>
      </c>
      <c r="H33" s="7" t="s">
        <v>45</v>
      </c>
      <c r="I33" s="7" t="s">
        <v>46</v>
      </c>
      <c r="J33" s="22"/>
      <c r="K33" s="22"/>
      <c r="L33" s="3">
        <f>4+4</f>
        <v>8</v>
      </c>
      <c r="M33" s="5" t="s">
        <v>104</v>
      </c>
      <c r="N33" s="5"/>
      <c r="O33" s="5" t="s">
        <v>93</v>
      </c>
      <c r="P33" s="6">
        <f t="shared" si="0"/>
        <v>8</v>
      </c>
      <c r="Q33" s="5" t="s">
        <v>651</v>
      </c>
      <c r="R33" s="29" t="s">
        <v>745</v>
      </c>
    </row>
    <row r="34" spans="1:18" ht="22.5" x14ac:dyDescent="0.25">
      <c r="A34" s="23">
        <v>32</v>
      </c>
      <c r="B34" s="3">
        <v>719830</v>
      </c>
      <c r="C34" s="3" t="s">
        <v>449</v>
      </c>
      <c r="D34" s="3" t="s">
        <v>140</v>
      </c>
      <c r="E34" s="3" t="s">
        <v>652</v>
      </c>
      <c r="F34" s="3" t="s">
        <v>628</v>
      </c>
      <c r="G34" s="4" t="s">
        <v>616</v>
      </c>
      <c r="H34" s="7" t="s">
        <v>45</v>
      </c>
      <c r="I34" s="7" t="s">
        <v>46</v>
      </c>
      <c r="J34" s="22"/>
      <c r="K34" s="22"/>
      <c r="L34" s="3">
        <f>4+4</f>
        <v>8</v>
      </c>
      <c r="M34" s="5" t="s">
        <v>104</v>
      </c>
      <c r="N34" s="5"/>
      <c r="O34" s="5" t="s">
        <v>93</v>
      </c>
      <c r="P34" s="6">
        <f t="shared" si="0"/>
        <v>8</v>
      </c>
      <c r="Q34" s="5" t="s">
        <v>299</v>
      </c>
      <c r="R34" s="29" t="s">
        <v>725</v>
      </c>
    </row>
    <row r="35" spans="1:18" ht="56.25" x14ac:dyDescent="0.25">
      <c r="A35" s="23">
        <v>33</v>
      </c>
      <c r="B35" s="3">
        <v>719703</v>
      </c>
      <c r="C35" s="3" t="s">
        <v>653</v>
      </c>
      <c r="D35" s="3" t="s">
        <v>654</v>
      </c>
      <c r="E35" s="3" t="s">
        <v>639</v>
      </c>
      <c r="F35" s="3" t="s">
        <v>628</v>
      </c>
      <c r="G35" s="4" t="s">
        <v>616</v>
      </c>
      <c r="H35" s="7" t="s">
        <v>45</v>
      </c>
      <c r="I35" s="7" t="s">
        <v>46</v>
      </c>
      <c r="J35" s="22"/>
      <c r="K35" s="22"/>
      <c r="L35" s="3">
        <f>4</f>
        <v>4</v>
      </c>
      <c r="M35" s="5"/>
      <c r="N35" s="5"/>
      <c r="O35" s="5" t="s">
        <v>93</v>
      </c>
      <c r="P35" s="6">
        <f t="shared" si="0"/>
        <v>4</v>
      </c>
      <c r="Q35" s="5" t="s">
        <v>655</v>
      </c>
      <c r="R35" s="29" t="s">
        <v>734</v>
      </c>
    </row>
    <row r="36" spans="1:18" ht="56.25" x14ac:dyDescent="0.25">
      <c r="A36" s="23">
        <v>34</v>
      </c>
      <c r="B36" s="3">
        <v>719701</v>
      </c>
      <c r="C36" s="3" t="s">
        <v>656</v>
      </c>
      <c r="D36" s="3" t="s">
        <v>40</v>
      </c>
      <c r="E36" s="3" t="s">
        <v>639</v>
      </c>
      <c r="F36" s="3" t="s">
        <v>628</v>
      </c>
      <c r="G36" s="4" t="s">
        <v>616</v>
      </c>
      <c r="H36" s="7" t="s">
        <v>45</v>
      </c>
      <c r="I36" s="7" t="s">
        <v>46</v>
      </c>
      <c r="J36" s="22"/>
      <c r="K36" s="22"/>
      <c r="L36" s="3"/>
      <c r="M36" s="5"/>
      <c r="N36" s="5"/>
      <c r="O36" s="5" t="s">
        <v>93</v>
      </c>
      <c r="P36" s="6">
        <f t="shared" si="0"/>
        <v>0</v>
      </c>
      <c r="Q36" s="5" t="s">
        <v>657</v>
      </c>
      <c r="R36" s="29" t="s">
        <v>735</v>
      </c>
    </row>
    <row r="37" spans="1:18" ht="22.5" x14ac:dyDescent="0.25">
      <c r="A37" s="23">
        <v>35</v>
      </c>
      <c r="B37" s="3">
        <v>719600</v>
      </c>
      <c r="C37" s="3" t="s">
        <v>658</v>
      </c>
      <c r="D37" s="3" t="s">
        <v>659</v>
      </c>
      <c r="E37" s="3" t="s">
        <v>660</v>
      </c>
      <c r="F37" s="3" t="s">
        <v>628</v>
      </c>
      <c r="G37" s="4" t="s">
        <v>44</v>
      </c>
      <c r="H37" s="7" t="s">
        <v>45</v>
      </c>
      <c r="I37" s="7" t="s">
        <v>46</v>
      </c>
      <c r="J37" s="22"/>
      <c r="K37" s="22"/>
      <c r="L37" s="3"/>
      <c r="M37" s="5" t="s">
        <v>29</v>
      </c>
      <c r="N37" s="5"/>
      <c r="O37" s="5" t="s">
        <v>93</v>
      </c>
      <c r="P37" s="6">
        <f t="shared" si="0"/>
        <v>0</v>
      </c>
      <c r="Q37" s="5" t="s">
        <v>613</v>
      </c>
      <c r="R37" s="29" t="s">
        <v>736</v>
      </c>
    </row>
    <row r="38" spans="1:18" ht="22.5" x14ac:dyDescent="0.25">
      <c r="A38" s="23">
        <v>36</v>
      </c>
      <c r="B38" s="3">
        <v>719924</v>
      </c>
      <c r="C38" s="3" t="s">
        <v>661</v>
      </c>
      <c r="D38" s="3" t="s">
        <v>40</v>
      </c>
      <c r="E38" s="3" t="s">
        <v>643</v>
      </c>
      <c r="F38" s="3" t="s">
        <v>628</v>
      </c>
      <c r="G38" s="4" t="s">
        <v>616</v>
      </c>
      <c r="H38" s="7" t="s">
        <v>45</v>
      </c>
      <c r="I38" s="7" t="s">
        <v>46</v>
      </c>
      <c r="J38" s="22"/>
      <c r="K38" s="22"/>
      <c r="L38" s="3"/>
      <c r="M38" s="5"/>
      <c r="N38" s="5"/>
      <c r="O38" s="5" t="s">
        <v>93</v>
      </c>
      <c r="P38" s="6">
        <f t="shared" si="0"/>
        <v>0</v>
      </c>
      <c r="Q38" s="5" t="s">
        <v>662</v>
      </c>
      <c r="R38" s="29" t="s">
        <v>725</v>
      </c>
    </row>
    <row r="39" spans="1:18" ht="22.5" x14ac:dyDescent="0.25">
      <c r="A39" s="23">
        <v>37</v>
      </c>
      <c r="B39" s="3">
        <v>719827</v>
      </c>
      <c r="C39" s="3" t="s">
        <v>663</v>
      </c>
      <c r="D39" s="3" t="s">
        <v>664</v>
      </c>
      <c r="E39" s="3" t="s">
        <v>652</v>
      </c>
      <c r="F39" s="3" t="s">
        <v>628</v>
      </c>
      <c r="G39" s="4" t="s">
        <v>616</v>
      </c>
      <c r="H39" s="7" t="s">
        <v>45</v>
      </c>
      <c r="I39" s="7" t="s">
        <v>46</v>
      </c>
      <c r="J39" s="22"/>
      <c r="K39" s="22"/>
      <c r="L39" s="3"/>
      <c r="M39" s="5"/>
      <c r="N39" s="5"/>
      <c r="O39" s="5" t="s">
        <v>93</v>
      </c>
      <c r="P39" s="6">
        <f t="shared" si="0"/>
        <v>0</v>
      </c>
      <c r="Q39" s="5" t="s">
        <v>665</v>
      </c>
      <c r="R39" s="29" t="s">
        <v>725</v>
      </c>
    </row>
    <row r="40" spans="1:18" ht="22.5" x14ac:dyDescent="0.25">
      <c r="A40" s="23">
        <v>38</v>
      </c>
      <c r="B40" s="3">
        <v>719918</v>
      </c>
      <c r="C40" s="3" t="s">
        <v>666</v>
      </c>
      <c r="D40" s="3" t="s">
        <v>667</v>
      </c>
      <c r="E40" s="3" t="s">
        <v>643</v>
      </c>
      <c r="F40" s="3" t="s">
        <v>628</v>
      </c>
      <c r="G40" s="4" t="s">
        <v>616</v>
      </c>
      <c r="H40" s="7" t="s">
        <v>45</v>
      </c>
      <c r="I40" s="7" t="s">
        <v>46</v>
      </c>
      <c r="J40" s="22"/>
      <c r="K40" s="22"/>
      <c r="L40" s="3"/>
      <c r="M40" s="5"/>
      <c r="N40" s="5"/>
      <c r="O40" s="5" t="s">
        <v>93</v>
      </c>
      <c r="P40" s="6">
        <f t="shared" si="0"/>
        <v>0</v>
      </c>
      <c r="Q40" s="5" t="s">
        <v>662</v>
      </c>
      <c r="R40" s="29" t="s">
        <v>694</v>
      </c>
    </row>
  </sheetData>
  <autoFilter ref="A2:R40">
    <sortState ref="A3:R60">
      <sortCondition ref="F3:F60"/>
      <sortCondition ref="H3:H60"/>
      <sortCondition ref="O3:O60"/>
      <sortCondition descending="1" ref="P3:P60"/>
    </sortState>
  </autoFilter>
  <mergeCells count="1">
    <mergeCell ref="A1:R1"/>
  </mergeCells>
  <conditionalFormatting sqref="F27 F23:F24 F16:F19 F13:F14 F10 F6 F3">
    <cfRule type="cellIs" dxfId="1" priority="7" stopIfTrue="1" operator="lessThan">
      <formula>0</formula>
    </cfRule>
  </conditionalFormatting>
  <conditionalFormatting sqref="F5">
    <cfRule type="cellIs" dxfId="0" priority="1" stopIfTrue="1" operator="lessThan">
      <formula>0</formula>
    </cfRule>
  </conditionalFormatting>
  <dataValidations count="1">
    <dataValidation showInputMessage="1" showErrorMessage="1" sqref="E25 E20 E12 E9"/>
  </dataValidation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Περιοχές με ονόματα</vt:lpstr>
      </vt:variant>
      <vt:variant>
        <vt:i4>5</vt:i4>
      </vt:variant>
    </vt:vector>
  </HeadingPairs>
  <TitlesOfParts>
    <vt:vector size="14" baseType="lpstr">
      <vt:lpstr>ΠΕ01</vt:lpstr>
      <vt:lpstr>ΠΕ05</vt:lpstr>
      <vt:lpstr>ΠΕ06</vt:lpstr>
      <vt:lpstr>ΠΕ07</vt:lpstr>
      <vt:lpstr>ΠΕ08, ΠΕ89.01</vt:lpstr>
      <vt:lpstr>ΠΕ11</vt:lpstr>
      <vt:lpstr>ΠΕ78, ΠΕ80</vt:lpstr>
      <vt:lpstr>ΠΕ79.01</vt:lpstr>
      <vt:lpstr>Τεχν. Ειδ.</vt:lpstr>
      <vt:lpstr>'ΠΕ08, ΠΕ89.01'!Print_Area</vt:lpstr>
      <vt:lpstr>ΠΕ07!Print_Titles</vt:lpstr>
      <vt:lpstr>ΠΕ11!Print_Titles</vt:lpstr>
      <vt:lpstr>'ΠΕ78, ΠΕ80'!Print_Titles</vt:lpstr>
      <vt:lpstr>'Τεχν. Ειδ.'!Print_Titles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2021-08-30T07:22:05Z</cp:lastPrinted>
  <dcterms:created xsi:type="dcterms:W3CDTF">2021-08-25T04:46:35Z</dcterms:created>
  <dcterms:modified xsi:type="dcterms:W3CDTF">2021-08-31T07:11:45Z</dcterms:modified>
</cp:coreProperties>
</file>